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sec\Documents\Implementation Quality Assurance Tool\Final FY16 IQA tools\CMAM\"/>
    </mc:Choice>
  </mc:AlternateContent>
  <workbookProtection workbookAlgorithmName="SHA-512" workbookHashValue="1n8iPV6D//hQqT8jEuYhVMxyKGMlCnEuDREznvuV9h7hg84wA//aB5A3thUl8C4pA0FTK67bXM/uwR7GXn06CA==" workbookSaltValue="oJjM6U9+1IGCxV/ZwSLtaQ==" workbookSpinCount="100000" lockStructure="1"/>
  <bookViews>
    <workbookView xWindow="0" yWindow="0" windowWidth="20490" windowHeight="7755" firstSheet="1" activeTab="1"/>
  </bookViews>
  <sheets>
    <sheet name="Customization" sheetId="7" state="hidden" r:id="rId1"/>
    <sheet name="CMAM Design" sheetId="8" r:id="rId2"/>
    <sheet name="CMAM Implementation" sheetId="9" r:id="rId3"/>
  </sheets>
  <definedNames>
    <definedName name="_ftn1" localSheetId="1">'CMAM Design'!#REF!</definedName>
    <definedName name="_ftn2" localSheetId="1">'CMAM Design'!#REF!</definedName>
    <definedName name="_ftn3" localSheetId="1">'CMAM Design'!#REF!</definedName>
    <definedName name="_ftnref1" localSheetId="1">'CMAM Design'!$C$18</definedName>
    <definedName name="_ftnref2" localSheetId="1">'CMAM Design'!#REF!</definedName>
    <definedName name="_ftnref3" localSheetId="1">'CMAM Design'!$C$34</definedName>
  </definedNames>
  <calcPr calcId="152511"/>
</workbook>
</file>

<file path=xl/calcChain.xml><?xml version="1.0" encoding="utf-8"?>
<calcChain xmlns="http://schemas.openxmlformats.org/spreadsheetml/2006/main">
  <c r="I150" i="9" l="1"/>
  <c r="I148" i="9"/>
  <c r="I145" i="9"/>
  <c r="I142" i="9"/>
  <c r="I141" i="9"/>
  <c r="I140" i="9"/>
  <c r="I139" i="9"/>
  <c r="I135" i="9" l="1"/>
  <c r="I119" i="9"/>
  <c r="I132" i="9"/>
  <c r="I49" i="9"/>
  <c r="I35" i="9"/>
  <c r="I12" i="9"/>
  <c r="H28" i="8" l="1"/>
  <c r="H25" i="8"/>
  <c r="H18" i="8" l="1"/>
  <c r="H12" i="8"/>
  <c r="I153" i="9" l="1"/>
  <c r="H35" i="8"/>
</calcChain>
</file>

<file path=xl/comments1.xml><?xml version="1.0" encoding="utf-8"?>
<comments xmlns="http://schemas.openxmlformats.org/spreadsheetml/2006/main">
  <authors>
    <author>Aaron Mok</author>
  </authors>
  <commentList>
    <comment ref="C31" authorId="0" shapeId="0">
      <text>
        <r>
          <rPr>
            <b/>
            <sz val="9"/>
            <color indexed="81"/>
            <rFont val="Tahoma"/>
            <family val="2"/>
          </rPr>
          <t>Aaron Mok:</t>
        </r>
        <r>
          <rPr>
            <sz val="9"/>
            <color indexed="81"/>
            <rFont val="Tahoma"/>
            <family val="2"/>
          </rPr>
          <t xml:space="preserve">
while coverage assessments are not feasible in all CMAM programmes -  rationale and documentation for not planning a coverage assessment should be provided</t>
        </r>
      </text>
    </comment>
  </commentList>
</comments>
</file>

<file path=xl/sharedStrings.xml><?xml version="1.0" encoding="utf-8"?>
<sst xmlns="http://schemas.openxmlformats.org/spreadsheetml/2006/main" count="391" uniqueCount="296">
  <si>
    <t>OVERALL IQA</t>
  </si>
  <si>
    <t>ADP</t>
  </si>
  <si>
    <t>Afghanistan</t>
  </si>
  <si>
    <t>Albania</t>
  </si>
  <si>
    <t>Angola</t>
  </si>
  <si>
    <t>Armenia</t>
  </si>
  <si>
    <t>Azerbaijan</t>
  </si>
  <si>
    <t>Bangladesh</t>
  </si>
  <si>
    <t>Bolivia</t>
  </si>
  <si>
    <t>Bosnia Herzegovina</t>
  </si>
  <si>
    <t>Brazil</t>
  </si>
  <si>
    <t>Burundi</t>
  </si>
  <si>
    <t>Cambodia</t>
  </si>
  <si>
    <t>Canada</t>
  </si>
  <si>
    <t>Central African Republic</t>
  </si>
  <si>
    <t>Chad</t>
  </si>
  <si>
    <t>Chile</t>
  </si>
  <si>
    <t>China</t>
  </si>
  <si>
    <t>Colombia</t>
  </si>
  <si>
    <t>Costa Rica</t>
  </si>
  <si>
    <t>Cyprus</t>
  </si>
  <si>
    <t>Dem Rep of Congo</t>
  </si>
  <si>
    <t>Dominican Republic</t>
  </si>
  <si>
    <t>East Timor</t>
  </si>
  <si>
    <t>Ecuador</t>
  </si>
  <si>
    <t>El Salvador</t>
  </si>
  <si>
    <t>Ethiopia</t>
  </si>
  <si>
    <t>Georgia</t>
  </si>
  <si>
    <t>Ghana</t>
  </si>
  <si>
    <t>Guatemala</t>
  </si>
  <si>
    <t>Haiti</t>
  </si>
  <si>
    <t>Honduras</t>
  </si>
  <si>
    <t>India</t>
  </si>
  <si>
    <t>Indonesia</t>
  </si>
  <si>
    <t>Iran</t>
  </si>
  <si>
    <t>Iraq</t>
  </si>
  <si>
    <t>Jerusalem/West Bank/Gaza</t>
  </si>
  <si>
    <t>Jordan</t>
  </si>
  <si>
    <t>Kenya</t>
  </si>
  <si>
    <t>Kosovo</t>
  </si>
  <si>
    <t>Laos</t>
  </si>
  <si>
    <t>Lebanon</t>
  </si>
  <si>
    <t>Lesotho</t>
  </si>
  <si>
    <t>Malawi</t>
  </si>
  <si>
    <t>Mali</t>
  </si>
  <si>
    <t>Mauritania</t>
  </si>
  <si>
    <t>Mexico</t>
  </si>
  <si>
    <t>Mongolia</t>
  </si>
  <si>
    <t>Mozambique</t>
  </si>
  <si>
    <t>Multi-Countries</t>
  </si>
  <si>
    <t>Myanmar</t>
  </si>
  <si>
    <t>Nepal</t>
  </si>
  <si>
    <t>Nicaragua</t>
  </si>
  <si>
    <t>Niger</t>
  </si>
  <si>
    <t>North Korea</t>
  </si>
  <si>
    <t>Pakistan</t>
  </si>
  <si>
    <t>Papua New Guinea</t>
  </si>
  <si>
    <t>Peru</t>
  </si>
  <si>
    <t>Philippines</t>
  </si>
  <si>
    <t>Romania</t>
  </si>
  <si>
    <t>Rwanda</t>
  </si>
  <si>
    <t>Senegal</t>
  </si>
  <si>
    <t>Serbia</t>
  </si>
  <si>
    <t>Sierra Leone</t>
  </si>
  <si>
    <t>Solomon Islands</t>
  </si>
  <si>
    <t>Somalia</t>
  </si>
  <si>
    <t>South Africa</t>
  </si>
  <si>
    <t>South Sudan</t>
  </si>
  <si>
    <t>Sri Lanka</t>
  </si>
  <si>
    <t>Sudan</t>
  </si>
  <si>
    <t>Swaziland</t>
  </si>
  <si>
    <t>Syria</t>
  </si>
  <si>
    <t>Tanzania</t>
  </si>
  <si>
    <t>Thailand</t>
  </si>
  <si>
    <t>Uganda</t>
  </si>
  <si>
    <t>Ukraine</t>
  </si>
  <si>
    <t>Vietnam</t>
  </si>
  <si>
    <t>Zambia</t>
  </si>
  <si>
    <t>Zimbabwe</t>
  </si>
  <si>
    <t>&gt; 24 months</t>
  </si>
  <si>
    <t xml:space="preserve"> &lt;6 months</t>
  </si>
  <si>
    <t>6  to 12 months</t>
  </si>
  <si>
    <t>&gt;12 months to 24 months</t>
  </si>
  <si>
    <t>National</t>
  </si>
  <si>
    <t>District/Regional</t>
  </si>
  <si>
    <t>Yes</t>
  </si>
  <si>
    <t xml:space="preserve">National Office:   </t>
  </si>
  <si>
    <t>District/Region:</t>
  </si>
  <si>
    <t xml:space="preserve">E-mail:  </t>
  </si>
  <si>
    <t>Length of programme implementation:</t>
  </si>
  <si>
    <t xml:space="preserve">Position </t>
  </si>
  <si>
    <t>Date of Assessment:</t>
  </si>
  <si>
    <t>Essential Element</t>
  </si>
  <si>
    <t>IQA</t>
  </si>
  <si>
    <t>Data source</t>
  </si>
  <si>
    <t>Recommendations and next steps:</t>
  </si>
  <si>
    <t>No</t>
  </si>
  <si>
    <t>Feel free to note any variances and the data source used in the IQA assessment of the essential elements.  Document recommendations and next steps in the space below.</t>
  </si>
  <si>
    <r>
      <t>Instructions:</t>
    </r>
    <r>
      <rPr>
        <sz val="11"/>
        <color theme="1"/>
        <rFont val="Gill Sans MT"/>
        <family val="2"/>
      </rPr>
      <t xml:space="preserve"> </t>
    </r>
  </si>
  <si>
    <t>Implementation Quality Assurance Tool</t>
  </si>
  <si>
    <t xml:space="preserve">Reviewer Name:                                                                                                  </t>
  </si>
  <si>
    <t>What level is this assessment being conducted?</t>
  </si>
  <si>
    <t>Present?</t>
  </si>
  <si>
    <t>Components of Essential Element</t>
  </si>
  <si>
    <t>PBAS#</t>
  </si>
  <si>
    <t>CMAM DESIGN ELEMENTS</t>
  </si>
  <si>
    <t>1. Justification for CMAM program is provided based upon situational analysis (using secondary or primary data depending on context)</t>
  </si>
  <si>
    <t>2. Community Mobilization assessment and planning</t>
  </si>
  <si>
    <t>3.  CMAM Capacity Building planning</t>
  </si>
  <si>
    <t>4. Preparation of CMAM monitoring and evaluation system</t>
  </si>
  <si>
    <t>Food security and livelihood environment</t>
  </si>
  <si>
    <t>Cultural context (child caring practices and beliefs)</t>
  </si>
  <si>
    <t>Existing services for treatment of acute malnutrition</t>
  </si>
  <si>
    <t>Community groups and organizations, including CHW capacity (number of trained CHWs, number of active CHWs)</t>
  </si>
  <si>
    <t>Formal and informal channels of communication</t>
  </si>
  <si>
    <t>Barriers to treatment of acute malnutrition</t>
  </si>
  <si>
    <t>Pathways of treatment of acute malnutrition</t>
  </si>
  <si>
    <t>Factors that motivate access to treatment of acute malnutrition</t>
  </si>
  <si>
    <t>Community mobilization plan developed</t>
  </si>
  <si>
    <t>Community mobilization support</t>
  </si>
  <si>
    <t>Supportive supervision provided</t>
  </si>
  <si>
    <t>Midterm review</t>
  </si>
  <si>
    <t>CMAM database training and set-up prior to project start up</t>
  </si>
  <si>
    <t>Monitoring and evaluation indicators identified</t>
  </si>
  <si>
    <t>Baseline information gathered</t>
  </si>
  <si>
    <t>Final evaluation</t>
  </si>
  <si>
    <t>Development of feedback plan to targeted communities and health workers on evaluation findings</t>
  </si>
  <si>
    <t xml:space="preserve">2. Community Mobilization assessment and planning </t>
  </si>
  <si>
    <t xml:space="preserve">3.  CMAM Capacity Building planning </t>
  </si>
  <si>
    <t>Registration numbers assigned correctly and written on all documents</t>
  </si>
  <si>
    <t>Grade of bilateral pitting oedema measured accurately</t>
  </si>
  <si>
    <t xml:space="preserve">Admission is according to correct criteria </t>
  </si>
  <si>
    <t>Medical history recorded accurately</t>
  </si>
  <si>
    <t xml:space="preserve">Physical examination performed and recorded accurately </t>
  </si>
  <si>
    <t>Child’s appetite is tested using RUTF, upon admission and during outpatient care follow-up sessions.</t>
  </si>
  <si>
    <t>Routine medication given according to protocol and recorded accurately</t>
  </si>
  <si>
    <t>Amount of RUTF needed is correctly calculated</t>
  </si>
  <si>
    <t xml:space="preserve">Appropriate education given to mothers/caregivers </t>
  </si>
  <si>
    <t>Follow-up medicines given according to protocol and recorded accurately</t>
  </si>
  <si>
    <t>RUTF ration cards completed correctly</t>
  </si>
  <si>
    <t>Beneficiaries discharged according to protocol</t>
  </si>
  <si>
    <t>Admission is according to correct criteria and recorded.</t>
  </si>
  <si>
    <t>Beneficiaries discharged according to protocol and referral notes/cards issued and recorded.</t>
  </si>
  <si>
    <t>Ingredients are stored appropriately and discarded at appropriate times.</t>
  </si>
  <si>
    <t>Kitchen staff (or those preparing feeds) wash hands with soap before preparing food.</t>
  </si>
  <si>
    <t>Recipes for F75 and F100 are followed exactly. (appropriate changes are made when some of the ingredients are missing) (if applicable)</t>
  </si>
  <si>
    <t>Ingredients are thoroughly mixed (and cooked, if necessary)</t>
  </si>
  <si>
    <t>Food is served at an appropriate temperature.</t>
  </si>
  <si>
    <t>Leftover food is discarded promptly.</t>
  </si>
  <si>
    <t>Mothers/caregivers are provided with adequate and appropriate space, utensils and fuel to prepare their food.</t>
  </si>
  <si>
    <t>Correct feeds is served in the correct amounts.</t>
  </si>
  <si>
    <t>Feeds are given at the prescribed times  and frequencies, including on nights and weekends</t>
  </si>
  <si>
    <t>Children are held and encouraged to eat (never left alone to feed)</t>
  </si>
  <si>
    <t>Children are fed with a cup (never a bottle)</t>
  </si>
  <si>
    <t>Food intake (and any vomiting/diarrhoea) is recorded correctly after each feed.</t>
  </si>
  <si>
    <t>Leftovers feeds are recorded accurately.</t>
  </si>
  <si>
    <t>Amounts of F75 are kept the same throughout the initial phase, even if weight is lost.</t>
  </si>
  <si>
    <t>Mothers are encouraged and supported to breastfeed before feeding</t>
  </si>
  <si>
    <t>Supplementary suckling approaches are used to support  relactation (where applicable)</t>
  </si>
  <si>
    <t>Safe measures are used for re-warming children (e.g. kangaroo method)</t>
  </si>
  <si>
    <t>Scales are standardised weekly.</t>
  </si>
  <si>
    <t>Children are weighed about one hour before a feed (to the extent possible)</t>
  </si>
  <si>
    <t>Staff always adjust the scale to zero before weighing.</t>
  </si>
  <si>
    <t>Children are consistently weighed without clothes.</t>
  </si>
  <si>
    <t>Staff always correctly read the weight to the nearest division of the scale.</t>
  </si>
  <si>
    <t>Weights are correctly plotted on the Weight Chart.</t>
  </si>
  <si>
    <t>When antibiotics are given, staff immediately make a notation on the treatment card.</t>
  </si>
  <si>
    <t>Deworming tablets are given upon discharge and noted.</t>
  </si>
  <si>
    <t>Dehydration is correctly managed based on the protocols</t>
  </si>
  <si>
    <t xml:space="preserve">ReSoMal is correctly administered as per protocol with close supervision.  </t>
  </si>
  <si>
    <t>Staff consistently wash hands thoroughly with soap.</t>
  </si>
  <si>
    <t>Staff wash hands before handling food and medication.</t>
  </si>
  <si>
    <t>Staff wash hands between each patient.</t>
  </si>
  <si>
    <t>Mothers/caregivers consistently wash hands with soap before feeding, after using the toilet or changing diapers.</t>
  </si>
  <si>
    <t>Soiled diapers, towels and rags, etc. are stored in bag, then washed or disposed of properly.</t>
  </si>
  <si>
    <t>Mothers/caregivers have access to adequate places to do laundry.</t>
  </si>
  <si>
    <t>Trash is disposed of properly.</t>
  </si>
  <si>
    <t>The ward is free as possible of insects and rodents.</t>
  </si>
  <si>
    <t>Mothers/caregivers are taught/encouraged to be involved in care.</t>
  </si>
  <si>
    <t>Children as they recover, are stimulated and encouraged to move and play.</t>
  </si>
  <si>
    <t>Responsibilities of outreach worker (case-finder) are clearly defined, including level of effort.</t>
  </si>
  <si>
    <t xml:space="preserve">Regular meetings occur with outreach workers and health facility staff (e.g. designated outreach coordinator). </t>
  </si>
  <si>
    <t>Regular dialogue between health facility outreach coordinator and community leaders</t>
  </si>
  <si>
    <t>Mother/caregiver referred for additional care or services if appropriate</t>
  </si>
  <si>
    <t>More than 90% of the target population is within less than one day’s return walk (including treatment time) of a program site</t>
  </si>
  <si>
    <t>IYCF issues are adequately addressed in particular protecting, supporting and promoting breastfeeding.</t>
  </si>
  <si>
    <t>Monitoring reports are regularly reviewed to inform program implementation</t>
  </si>
  <si>
    <t>% of exits recovered, meets or exceed sphere standards (&gt;75%)</t>
  </si>
  <si>
    <t>% of exits died, meets or exceed sphere standards (&lt;10%)</t>
  </si>
  <si>
    <t>% of exits defaulted, meets or exceeds sphere standards (&lt;15%)</t>
  </si>
  <si>
    <t>Average length of stay is between 4-7 days</t>
  </si>
  <si>
    <t>Referrals to hospital are &lt;10%</t>
  </si>
  <si>
    <t xml:space="preserve">% of exits died, meets or exceed sphere standards (&lt;3%) </t>
  </si>
  <si>
    <r>
      <rPr>
        <b/>
        <sz val="10"/>
        <color theme="1"/>
        <rFont val="Arial"/>
        <family val="2"/>
      </rPr>
      <t>Food Preparation</t>
    </r>
    <r>
      <rPr>
        <sz val="10"/>
        <color theme="1"/>
        <rFont val="Arial"/>
        <family val="2"/>
      </rPr>
      <t xml:space="preserve">
      Therapeutic milk ingredients available and correct recipe used</t>
    </r>
  </si>
  <si>
    <r>
      <rPr>
        <b/>
        <sz val="10"/>
        <color theme="1"/>
        <rFont val="Arial"/>
        <family val="2"/>
      </rPr>
      <t>Ward Procedures: Feeding</t>
    </r>
    <r>
      <rPr>
        <sz val="10"/>
        <color theme="1"/>
        <rFont val="Arial"/>
        <family val="2"/>
      </rPr>
      <t xml:space="preserve">
       Sufficient staffing is in place (one feeding assistant/10 inpatients)</t>
    </r>
  </si>
  <si>
    <r>
      <rPr>
        <b/>
        <sz val="10"/>
        <color theme="1"/>
        <rFont val="Arial"/>
        <family val="2"/>
      </rPr>
      <t>Ward Procedures: Weighing</t>
    </r>
    <r>
      <rPr>
        <sz val="10"/>
        <color theme="1"/>
        <rFont val="Arial"/>
        <family val="2"/>
      </rPr>
      <t xml:space="preserve">
       Scales are functioning correctly.</t>
    </r>
  </si>
  <si>
    <r>
      <rPr>
        <b/>
        <sz val="10"/>
        <color theme="1"/>
        <rFont val="Arial"/>
        <family val="2"/>
      </rPr>
      <t>Giving Antibiotics, Medications, Supplements</t>
    </r>
    <r>
      <rPr>
        <sz val="10"/>
        <color theme="1"/>
        <rFont val="Arial"/>
        <family val="2"/>
      </rPr>
      <t xml:space="preserve">
       Antibiotics are given as prescribed (correct dose at correct time).</t>
    </r>
  </si>
  <si>
    <r>
      <rPr>
        <b/>
        <sz val="10"/>
        <color theme="1"/>
        <rFont val="Arial"/>
        <family val="2"/>
      </rPr>
      <t>Dehydration and Fluid management</t>
    </r>
    <r>
      <rPr>
        <sz val="10"/>
        <color theme="1"/>
        <rFont val="Arial"/>
        <family val="2"/>
      </rPr>
      <t xml:space="preserve">
       Dehydration in severely malnourished children is correctly diagnosed</t>
    </r>
  </si>
  <si>
    <r>
      <rPr>
        <b/>
        <sz val="10"/>
        <color theme="1"/>
        <rFont val="Arial"/>
        <family val="2"/>
      </rPr>
      <t>Hygiene: Hand Washing</t>
    </r>
    <r>
      <rPr>
        <sz val="10"/>
        <color theme="1"/>
        <rFont val="Arial"/>
        <family val="2"/>
      </rPr>
      <t xml:space="preserve">
       Adequate working hand washing facilities are available in the ward.</t>
    </r>
  </si>
  <si>
    <r>
      <rPr>
        <b/>
        <sz val="10"/>
        <color theme="1"/>
        <rFont val="Arial"/>
        <family val="2"/>
      </rPr>
      <t>Hygiene: Bedding And Laundry</t>
    </r>
    <r>
      <rPr>
        <sz val="10"/>
        <color theme="1"/>
        <rFont val="Arial"/>
        <family val="2"/>
      </rPr>
      <t xml:space="preserve">
       Beddings are changed every day or when soiled/wet.</t>
    </r>
  </si>
  <si>
    <r>
      <rPr>
        <b/>
        <sz val="10"/>
        <color theme="1"/>
        <rFont val="Arial"/>
        <family val="2"/>
      </rPr>
      <t>Hygiene: General Maintenance</t>
    </r>
    <r>
      <rPr>
        <sz val="10"/>
        <color theme="1"/>
        <rFont val="Arial"/>
        <family val="2"/>
      </rPr>
      <t xml:space="preserve">
       Ward floors are swept and cleaned regularly. </t>
    </r>
  </si>
  <si>
    <r>
      <rPr>
        <b/>
        <sz val="10"/>
        <color theme="1"/>
        <rFont val="Arial"/>
        <family val="2"/>
      </rPr>
      <t>Ward Environment</t>
    </r>
    <r>
      <rPr>
        <sz val="10"/>
        <color theme="1"/>
        <rFont val="Arial"/>
        <family val="2"/>
      </rPr>
      <t xml:space="preserve">
       Mothers and caregivers have adequate places to sit and sleep.</t>
    </r>
  </si>
  <si>
    <r>
      <rPr>
        <b/>
        <sz val="10"/>
        <color theme="1"/>
        <rFont val="Arial"/>
        <family val="2"/>
      </rPr>
      <t>Hygiene: Toys</t>
    </r>
    <r>
      <rPr>
        <sz val="10"/>
        <color theme="1"/>
        <rFont val="Arial"/>
        <family val="2"/>
      </rPr>
      <t xml:space="preserve">
       The available toys are washable and easily disinfected</t>
    </r>
  </si>
  <si>
    <r>
      <rPr>
        <b/>
        <sz val="10"/>
        <color theme="1"/>
        <rFont val="Arial"/>
        <family val="2"/>
      </rPr>
      <t>Coordination Of Community Outreach</t>
    </r>
    <r>
      <rPr>
        <sz val="10"/>
        <color theme="1"/>
        <rFont val="Arial"/>
        <family val="2"/>
      </rPr>
      <t xml:space="preserve">
      Each health facility has someone designated as responsible for managing/coordinating
      community outreach efforts (Outreach Coordinator)</t>
    </r>
  </si>
  <si>
    <r>
      <rPr>
        <b/>
        <sz val="10"/>
        <color theme="1"/>
        <rFont val="Arial"/>
        <family val="2"/>
      </rPr>
      <t>Case-Finding</t>
    </r>
    <r>
      <rPr>
        <sz val="10"/>
        <color theme="1"/>
        <rFont val="Arial"/>
        <family val="2"/>
      </rPr>
      <t xml:space="preserve">
       Case-finding activities are on-going and are appropriate. </t>
    </r>
  </si>
  <si>
    <r>
      <rPr>
        <b/>
        <sz val="10"/>
        <color theme="1"/>
        <rFont val="Arial"/>
        <family val="2"/>
      </rPr>
      <t xml:space="preserve">Referrals </t>
    </r>
    <r>
      <rPr>
        <sz val="10"/>
        <color theme="1"/>
        <rFont val="Arial"/>
        <family val="2"/>
      </rPr>
      <t xml:space="preserve">
       Mechanisms are in place to ensure children referred from one program to another are enrolled 
       as per the referral protocols.</t>
    </r>
  </si>
  <si>
    <r>
      <rPr>
        <b/>
        <sz val="10"/>
        <color theme="1"/>
        <rFont val="Arial"/>
        <family val="2"/>
      </rPr>
      <t>Home Visits</t>
    </r>
    <r>
      <rPr>
        <sz val="10"/>
        <color theme="1"/>
        <rFont val="Arial"/>
        <family val="2"/>
      </rPr>
      <t xml:space="preserve">
       Absentees and children who defaulted are followed up reliably with home visits.</t>
    </r>
  </si>
  <si>
    <r>
      <rPr>
        <b/>
        <sz val="11"/>
        <color theme="1"/>
        <rFont val="Gill Sans MT"/>
        <family val="2"/>
      </rPr>
      <t>CMAM Capacity Building activities are planned for in accordance with WV CMAM capacity building guidance (annex 1)</t>
    </r>
    <r>
      <rPr>
        <sz val="11"/>
        <color theme="1"/>
        <rFont val="Gill Sans MT"/>
        <family val="2"/>
      </rPr>
      <t xml:space="preserve">
     Nutrition technical support</t>
    </r>
  </si>
  <si>
    <t>CMAM IMPLEMENTATION ELEMENTS</t>
  </si>
  <si>
    <r>
      <rPr>
        <b/>
        <sz val="11"/>
        <color theme="1"/>
        <rFont val="Gill Sans MT"/>
        <family val="2"/>
      </rPr>
      <t>Assessment of:</t>
    </r>
    <r>
      <rPr>
        <sz val="11"/>
        <color theme="1"/>
        <rFont val="Gill Sans MT"/>
        <family val="2"/>
      </rPr>
      <t xml:space="preserve">
    SAM/MAM prevalence, MUAC screening report or caseload or trend in the past 12 months (anticipated or actual, specific to the implementation area), data on BMI for pregnant lactating mothers or MUAC screening results </t>
    </r>
  </si>
  <si>
    <t>Public health environment (childhood disease outbreaks, crude mortality rate, under 5 morality rate)</t>
  </si>
  <si>
    <t xml:space="preserve">Assessment of staffing levels, partner capacity, RUTF and medical supplies, logistics capacity, number and type of health facilities, potential for inpatient care, number of staff trained in different CMAM competencies, safe water supply to health facilities; </t>
  </si>
  <si>
    <t>Sugar water is provided for children who are waiting for admission</t>
  </si>
  <si>
    <t>Oedema is tested for and grade of bilateral pitting oedema measured accurately</t>
  </si>
  <si>
    <t>WFH classification done correctly (not applicable for MUAC only protocols)</t>
  </si>
  <si>
    <t>Adequate RUTF protection ration provided (if applicable)</t>
  </si>
  <si>
    <r>
      <rPr>
        <b/>
        <sz val="10"/>
        <color theme="1"/>
        <rFont val="Arial"/>
        <family val="2"/>
      </rPr>
      <t>Inpatient care provided in accordance to protocol</t>
    </r>
    <r>
      <rPr>
        <sz val="10"/>
        <color theme="1"/>
        <rFont val="Arial"/>
        <family val="2"/>
      </rPr>
      <t xml:space="preserve">
       Adequate number of health care providers (staff) present: 1 trained nurse or medical officer per 24 hr shift</t>
    </r>
  </si>
  <si>
    <t>WFH classification done correctly (not applicable to MUAC-only protocols)</t>
  </si>
  <si>
    <t>Therapeutic milk containers and utensils are kept clean</t>
  </si>
  <si>
    <t>Therapeutic food (RUTF) is available and used for rehabilitation phase (if applicable)</t>
  </si>
  <si>
    <r>
      <rPr>
        <b/>
        <sz val="10"/>
        <color theme="1"/>
        <rFont val="Arial"/>
        <family val="2"/>
      </rPr>
      <t>Mothers/caregivers rations (if applicable)</t>
    </r>
    <r>
      <rPr>
        <sz val="10"/>
        <color theme="1"/>
        <rFont val="Arial"/>
        <family val="2"/>
      </rPr>
      <t xml:space="preserve">
       Mothers/caregivers are provided with adequate and appropriate food rations</t>
    </r>
  </si>
  <si>
    <t>After stabilization phase, the amount of F100 is given freely and increased as the child gains weight, or if applicable, RUTF is used for rehabilitation phase</t>
  </si>
  <si>
    <r>
      <rPr>
        <b/>
        <sz val="10"/>
        <color theme="1"/>
        <rFont val="Arial"/>
        <family val="2"/>
      </rPr>
      <t>Ward Procedures: Warming</t>
    </r>
    <r>
      <rPr>
        <sz val="10"/>
        <color theme="1"/>
        <rFont val="Arial"/>
        <family val="2"/>
      </rPr>
      <t xml:space="preserve">
       Blankets are provided and children kept covered at night.</t>
    </r>
  </si>
  <si>
    <t>Staff immediately record weights to the nearest division of the scale and record on the child’s treatment card</t>
  </si>
  <si>
    <r>
      <rPr>
        <b/>
        <sz val="10"/>
        <color theme="1"/>
        <rFont val="Arial"/>
        <family val="2"/>
      </rPr>
      <t>Hygiene: Mothers’ Cleanliness</t>
    </r>
    <r>
      <rPr>
        <sz val="10"/>
        <color theme="1"/>
        <rFont val="Arial"/>
        <family val="2"/>
      </rPr>
      <t xml:space="preserve">
       Mothers/caregiver have access to adequate places to bathe</t>
    </r>
  </si>
  <si>
    <t>Mosquito nets are hung properly and used (if applicable)</t>
  </si>
  <si>
    <r>
      <rPr>
        <b/>
        <sz val="10"/>
        <color theme="1"/>
        <rFont val="Arial"/>
        <family val="2"/>
      </rPr>
      <t>Hygiene: Dishwashing</t>
    </r>
    <r>
      <rPr>
        <sz val="10"/>
        <color theme="1"/>
        <rFont val="Arial"/>
        <family val="2"/>
      </rPr>
      <t xml:space="preserve">
       Dishes and other utensils are washed after each meal with soap.</t>
    </r>
  </si>
  <si>
    <t>Regular outreach sessions are occuring</t>
  </si>
  <si>
    <t>links to WASH</t>
  </si>
  <si>
    <t>links to Food Security and Livelihoods</t>
  </si>
  <si>
    <t>links to Health services</t>
  </si>
  <si>
    <t>Slow responders are identified according to the definition for outpatient care, home visits and communicated to Community Outreach Workers</t>
  </si>
  <si>
    <r>
      <rPr>
        <b/>
        <sz val="11"/>
        <color theme="1"/>
        <rFont val="Calibri"/>
        <family val="2"/>
        <scheme val="minor"/>
      </rPr>
      <t xml:space="preserve">Assessment of six components of community capacity: </t>
    </r>
    <r>
      <rPr>
        <sz val="11"/>
        <color theme="1"/>
        <rFont val="Calibri"/>
        <family val="2"/>
        <scheme val="minor"/>
      </rPr>
      <t xml:space="preserve">
      Key community stakeholders (e.g. religious leaders, local government leaders etc)</t>
    </r>
  </si>
  <si>
    <t xml:space="preserve">Name of Facility:                  </t>
  </si>
  <si>
    <t>Registers (or individual child records) are completed correctly</t>
  </si>
  <si>
    <t>MUAC measured accurately to 0.1 cm</t>
  </si>
  <si>
    <t>Weight measured accurately to nearest 0.1 kg (not applicable for MUAC only protocols)</t>
  </si>
  <si>
    <t>Height measured accurately to 0.1 cm (not applicable for MUAC only protocols)</t>
  </si>
  <si>
    <t xml:space="preserve">Medical history recorded accurately </t>
  </si>
  <si>
    <t>Physical examination performed and recorded accurately</t>
  </si>
  <si>
    <t>Handwashing is completed prior to appetite test</t>
  </si>
  <si>
    <t>Ration cards completed correctly (if applicable)</t>
  </si>
  <si>
    <t>Essential Element 2:  Management of Moderate Acute Malnutrition (MAM) is according to national/international CMAM protocol</t>
  </si>
  <si>
    <t>Adequate staffing in place: 1-CMAM trained team leader (nurse or medical assistant), 2-measurers</t>
  </si>
  <si>
    <t xml:space="preserve"> Registration numbers assigned correctly and written on all documents (registers or individual child cards)</t>
  </si>
  <si>
    <t xml:space="preserve">MUAC measured accurately to nearest 0.1 cm </t>
  </si>
  <si>
    <t>Weight measured accurately to nearest 0.1 kg  (not applicable for MUAC only protocols)</t>
  </si>
  <si>
    <t>Height measured accurately  to nearest 0.1 cm (not applicable for MUAC only protocols)</t>
  </si>
  <si>
    <t>Admission is according to correct</t>
  </si>
  <si>
    <t xml:space="preserve">Routine medication given according to protocol and recorded accurately criteria </t>
  </si>
  <si>
    <t>Ration provided meets the nutritional requirements for supplementary feeding</t>
  </si>
  <si>
    <t>Essential Element 3:  Inpatient Care is provided according to national /international CMAM protocols</t>
  </si>
  <si>
    <t>Weight measured accurately to nearest 0.1 kg (not applicable to MUAC-only protocols)</t>
  </si>
  <si>
    <t>Height measured accurately to nearest 0.1 cm (not applicable to MUAC-only protocols)</t>
  </si>
  <si>
    <t>Temperatures are taken regularly and recorded correctly (min 2x/day, morning and evening)</t>
  </si>
  <si>
    <t>Micronutrients (vitamin A and iron) are provided in accordance with national protocol, and recorded on treatment card</t>
  </si>
  <si>
    <t>Essential Element 4: Community Outreach Activities are coordinated and delivered</t>
  </si>
  <si>
    <t>Referral mechanism functioning to refer cases from health facility to program</t>
  </si>
  <si>
    <t>Referral mechanism functioning to refer cases from community to program</t>
  </si>
  <si>
    <t>Slow responders are identified and followed up with home visits</t>
  </si>
  <si>
    <t>Monitoring system for home visits is functioning e.g. records filled in correctly</t>
  </si>
  <si>
    <t>Essential Element 5 : Stock is appropriately managed</t>
  </si>
  <si>
    <t>Sufficient stock is available - RUTF, RUSF (or supplementary food), medicines</t>
  </si>
  <si>
    <t>Stock is appropriately stored – clean, secure</t>
  </si>
  <si>
    <t>Stock records are completed and up to date</t>
  </si>
  <si>
    <t>Essential Element 6:  Monitoring and reporting system is functioning.  Monitoring reports are reviewed regularly to inform program implementation.</t>
  </si>
  <si>
    <t>Tally sheets, reporting sheets completed correctly</t>
  </si>
  <si>
    <t>WV CMAM DB in use</t>
  </si>
  <si>
    <t>WV CMAM DB is up to date</t>
  </si>
  <si>
    <t xml:space="preserve">Essential Element 2: Management of Moderate Acute Malnutrition (MAM) is according to national/international CMAM protocol </t>
  </si>
  <si>
    <t xml:space="preserve">Essential Element 3:  Inpatient Care is provided according to national /international CMAM protocols  </t>
  </si>
  <si>
    <t xml:space="preserve"> Essential Element 4: Community Outreach Activities are coordinated and delivered </t>
  </si>
  <si>
    <t xml:space="preserve"> Essential Element 6: 
Monitoring and reporting system is functioning.  Monitoring reports are reviewed regularly to inform program implementation.
</t>
  </si>
  <si>
    <t>Essential Element 7:  Treatment sites are accessible to the population.</t>
  </si>
  <si>
    <t>Essential Element 8: Program Coverage is &gt;  50% for rural areas &gt; 70% of urban areas and &gt; 90% in camp settings.</t>
  </si>
  <si>
    <t>Program Coverage (the proportion of those requiring treatment who actually receive it) is &gt;  50% for rural areas, &gt; 70% of urban areas and &gt; 90% in camp settings.
(Change 'Essential Element 8' in Column A to 'N/A' if assessment of coverage is not available.)</t>
  </si>
  <si>
    <t>Essential Element 10: Programme is linked to other services addressing the immediate and underlying causes of acute malnutrition (primarily health services food security WASH)</t>
  </si>
  <si>
    <t>Essential Element 11:  Outpatient Therapeutic Program  performance outcomes meet or exceed the Sphere Standards</t>
  </si>
  <si>
    <t>Essential Elements 12: Stabilization Centre performance outcomes meet or exceed Sphere Standards</t>
  </si>
  <si>
    <t>Essential Element 13: Supplementary Feeding Program outcomes performance meet or exceed the sphere standards</t>
  </si>
  <si>
    <t xml:space="preserve"> Essential Element 7:  Treatment sites are accessible to the population.</t>
  </si>
  <si>
    <t xml:space="preserve">Essential Element 8:
Program Coverage is &gt;  50% for rural areas, &gt; 70% of urban areas and &gt; 90% in camp settings.
</t>
  </si>
  <si>
    <t xml:space="preserve"> Essential Element 9:
 IYCF issues are addressed    within the program.
</t>
  </si>
  <si>
    <t>Essential Element 10: Programme is linked to other services addressing the immediate and underlying causes of acute malnutrition (primarily health services, food security, WASH)</t>
  </si>
  <si>
    <t xml:space="preserve">Essential Element 11:
Outpatient Therapeutic   Program  performance outcomes meet or exceed the Sphere Standards
</t>
  </si>
  <si>
    <t>Programme site (e.g. facility)</t>
  </si>
  <si>
    <t>Essential Element 9:  IYCF issues are addressed within the program.</t>
  </si>
  <si>
    <t>Planning of Coverage Assessment*</t>
  </si>
  <si>
    <t>Notes</t>
  </si>
  <si>
    <t xml:space="preserve">Programme site or ADP:                      </t>
  </si>
  <si>
    <t>Instructions:</t>
  </si>
  <si>
    <r>
      <rPr>
        <b/>
        <sz val="10"/>
        <color theme="1"/>
        <rFont val="Arial"/>
        <family val="2"/>
      </rPr>
      <t>Outpatient SAM management is provided in accordance with protocols</t>
    </r>
    <r>
      <rPr>
        <sz val="10"/>
        <color theme="1"/>
        <rFont val="Arial"/>
        <family val="2"/>
      </rPr>
      <t xml:space="preserve">
    Adequate staffing in place: 1-CMAM trained team leader (nurse or medical assistant), 2-measurers</t>
    </r>
  </si>
  <si>
    <r>
      <t xml:space="preserve">Beside each essential element, there is a checklist of critical components of the essential element.  As you go through your assessment, respond 'Yes' or 'No' (in cases, 'N/A' is available) to the components of each essential element.  Please also fill in the table to explain variances or add comments on the assessment of each essential element.  Record your recommendations and next steps.  The IQA score is automatically calculated.  An overall IQA score of 1.5-2 indicates high fidelity; 1.0-1.4 indicates moderate fidelity; less than 1.0 indicates low fidelity.
</t>
    </r>
    <r>
      <rPr>
        <b/>
        <i/>
        <sz val="9"/>
        <color theme="1"/>
        <rFont val="Gill Sans MT"/>
        <family val="2"/>
      </rPr>
      <t>Special instructions for CMAM IQA tool:</t>
    </r>
    <r>
      <rPr>
        <i/>
        <sz val="9"/>
        <color theme="1"/>
        <rFont val="Gill Sans MT"/>
        <family val="2"/>
      </rPr>
      <t xml:space="preserve">
</t>
    </r>
    <r>
      <rPr>
        <sz val="9"/>
        <color theme="1"/>
        <rFont val="Gill Sans MT"/>
        <family val="2"/>
      </rPr>
      <t xml:space="preserve">The CMAM IQA tool requires direct observation of programme sites (e.g. SC, OTP, SFP).  Be sure to plan site visits on days when SC/OTP/SFP activities are taking place. It is recommended to assess at least 1 SC (if applicable) and 2OTP/SFP sites.  Selection of sites should be based on the following: catchment, accessibility, type of health facility, with the aim to capture a variation.  Please use one Excel calculator per site.  If Essential Elements #1 and #2 are non-applicable when assessing a SC, click on the Essential Element and select 'N/A.'  When assessing an OTP/SFP, click on Essential Element #3 and select 'N/A'.  This removes the non-applicable EE(s) from the IQA scoring.
</t>
    </r>
  </si>
  <si>
    <t>One CMAM Design tool should be completed for the overall CMAM programme. Beside each essential element, there is a checklist of critical components of the essential element.  As you go through your assessment, respond 'Yes' or 'No' (in cases, 'N/A' is available) to the components of each essential element.  Please also fill in the table to explain variances or add comments on the assessment of each essential element.  Record your recommendations and next steps.  The IQA score is automatically calculated.  An overall IQA score of 1.5-2 indicates high fidelity; 1.0-1.4 indicates moderate fidelity; less than 1.0 indicates low fidelity.</t>
  </si>
  <si>
    <t>Essential Element 1: Outpatient Management of Severe Acute Malnutrition is according to national /international CMAM protocols</t>
  </si>
  <si>
    <t xml:space="preserve">Essential Element 1: Outpatient Management of Severe Acute Malnutrition is according to national /international CMAM protocols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</si>
</sst>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x14ac:knownFonts="1">
    <font>
      <sz val="11"/>
      <color theme="1"/>
      <name val="Calibri"/>
      <family val="2"/>
      <scheme val="minor"/>
    </font>
    <font>
      <sz val="8"/>
      <name val="MS Sans Serif"/>
      <family val="2"/>
    </font>
    <font>
      <sz val="10"/>
      <color theme="1"/>
      <name val="Calibri"/>
      <family val="2"/>
      <scheme val="minor"/>
    </font>
    <font>
      <b/>
      <sz val="9"/>
      <color theme="1"/>
      <name val="Gill Sans MT"/>
      <family val="2"/>
    </font>
    <font>
      <sz val="9"/>
      <color theme="1"/>
      <name val="Gill Sans MT"/>
      <family val="2"/>
    </font>
    <font>
      <sz val="9"/>
      <color theme="1"/>
      <name val="Calibri"/>
      <family val="2"/>
      <scheme val="minor"/>
    </font>
    <font>
      <sz val="10"/>
      <color theme="1"/>
      <name val="Gill Sans MT"/>
      <family val="2"/>
    </font>
    <font>
      <b/>
      <sz val="10"/>
      <color theme="1"/>
      <name val="Calibri"/>
      <family val="2"/>
      <scheme val="minor"/>
    </font>
    <font>
      <b/>
      <sz val="10"/>
      <color theme="1"/>
      <name val="Gill Sans MT"/>
      <family val="2"/>
    </font>
    <font>
      <sz val="11"/>
      <color theme="1"/>
      <name val="Gill Sans MT"/>
      <family val="2"/>
    </font>
    <font>
      <b/>
      <sz val="11"/>
      <color theme="1"/>
      <name val="MS Gothic"/>
      <family val="3"/>
    </font>
    <font>
      <sz val="9.5"/>
      <color theme="1"/>
      <name val="Calibri"/>
      <family val="2"/>
      <scheme val="minor"/>
    </font>
    <font>
      <u/>
      <sz val="10"/>
      <color theme="1"/>
      <name val="Gill Sans MT"/>
      <family val="2"/>
    </font>
    <font>
      <sz val="9"/>
      <color indexed="81"/>
      <name val="Tahoma"/>
      <family val="2"/>
    </font>
    <font>
      <b/>
      <sz val="9"/>
      <color indexed="81"/>
      <name val="Tahoma"/>
      <family val="2"/>
    </font>
    <font>
      <u/>
      <sz val="11"/>
      <color theme="1"/>
      <name val="Gill Sans MT"/>
      <family val="2"/>
    </font>
    <font>
      <b/>
      <sz val="9"/>
      <name val="Calibri"/>
      <family val="2"/>
      <scheme val="minor"/>
    </font>
    <font>
      <b/>
      <sz val="10"/>
      <name val="Calibri"/>
      <family val="2"/>
      <scheme val="minor"/>
    </font>
    <font>
      <b/>
      <sz val="12"/>
      <color theme="1"/>
      <name val="Gill Sans MT"/>
      <family val="2"/>
    </font>
    <font>
      <sz val="10"/>
      <color theme="1"/>
      <name val="Arial"/>
      <family val="2"/>
    </font>
    <font>
      <b/>
      <sz val="11"/>
      <color theme="1"/>
      <name val="Calibri"/>
      <family val="2"/>
      <scheme val="minor"/>
    </font>
    <font>
      <b/>
      <sz val="10"/>
      <color theme="1"/>
      <name val="Arial"/>
      <family val="2"/>
    </font>
    <font>
      <b/>
      <sz val="11"/>
      <color theme="1"/>
      <name val="Gill Sans MT"/>
      <family val="2"/>
    </font>
    <font>
      <sz val="11"/>
      <color theme="1"/>
      <name val="MS Gothic"/>
      <family val="3"/>
    </font>
    <font>
      <i/>
      <sz val="9"/>
      <color theme="1"/>
      <name val="Gill Sans MT"/>
      <family val="2"/>
    </font>
    <font>
      <b/>
      <i/>
      <sz val="9"/>
      <color theme="1"/>
      <name val="Gill Sans MT"/>
      <family val="2"/>
    </font>
  </fonts>
  <fills count="6">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92D05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1">
    <xf numFmtId="0" fontId="0" fillId="0" borderId="0"/>
  </cellStyleXfs>
  <cellXfs count="181">
    <xf numFmtId="0" fontId="0" fillId="0" borderId="0" xfId="0"/>
    <xf numFmtId="0" fontId="0" fillId="0" borderId="0" xfId="0" applyBorder="1"/>
    <xf numFmtId="0" fontId="1" fillId="0" borderId="0" xfId="0" applyNumberFormat="1" applyFont="1" applyFill="1" applyBorder="1" applyAlignment="1">
      <alignment vertical="top" wrapText="1"/>
    </xf>
    <xf numFmtId="0" fontId="3" fillId="3" borderId="1" xfId="0" applyFont="1" applyFill="1" applyBorder="1" applyAlignment="1">
      <alignment vertical="center" wrapText="1"/>
    </xf>
    <xf numFmtId="0" fontId="5" fillId="0" borderId="0" xfId="0" applyFont="1" applyAlignment="1">
      <alignment vertical="center"/>
    </xf>
    <xf numFmtId="0" fontId="16" fillId="3" borderId="1" xfId="0" applyFont="1" applyFill="1" applyBorder="1" applyAlignment="1">
      <alignment horizontal="center" vertical="center" wrapText="1"/>
    </xf>
    <xf numFmtId="0" fontId="3" fillId="0" borderId="0" xfId="0" applyFont="1" applyBorder="1" applyAlignment="1">
      <alignment vertical="center" wrapText="1"/>
    </xf>
    <xf numFmtId="0" fontId="8" fillId="3" borderId="1" xfId="0" applyFont="1" applyFill="1" applyBorder="1" applyAlignment="1">
      <alignment vertical="center" wrapText="1"/>
    </xf>
    <xf numFmtId="0" fontId="0" fillId="4" borderId="1" xfId="0" applyFill="1" applyBorder="1" applyAlignment="1" applyProtection="1">
      <alignment horizontal="right" vertical="top"/>
      <protection locked="0"/>
    </xf>
    <xf numFmtId="0" fontId="3" fillId="4" borderId="1" xfId="0" applyFont="1" applyFill="1" applyBorder="1" applyAlignment="1" applyProtection="1">
      <alignment vertical="center" wrapText="1"/>
      <protection locked="0"/>
    </xf>
    <xf numFmtId="14" fontId="3" fillId="4" borderId="1" xfId="0" applyNumberFormat="1" applyFont="1" applyFill="1" applyBorder="1" applyAlignment="1" applyProtection="1">
      <alignment vertical="center" wrapText="1"/>
      <protection locked="0"/>
    </xf>
    <xf numFmtId="0" fontId="2" fillId="0" borderId="1" xfId="0" applyFont="1" applyBorder="1" applyProtection="1">
      <protection locked="0"/>
    </xf>
    <xf numFmtId="0" fontId="16" fillId="3" borderId="1" xfId="0" applyFont="1" applyFill="1" applyBorder="1" applyAlignment="1">
      <alignment horizontal="left" vertical="center" wrapText="1"/>
    </xf>
    <xf numFmtId="0" fontId="0" fillId="0" borderId="0" xfId="0" applyProtection="1"/>
    <xf numFmtId="0" fontId="3" fillId="3" borderId="1" xfId="0" applyFont="1" applyFill="1" applyBorder="1" applyAlignment="1" applyProtection="1">
      <alignment vertical="center" wrapText="1"/>
    </xf>
    <xf numFmtId="0" fontId="5" fillId="0" borderId="0" xfId="0" applyFont="1" applyAlignment="1" applyProtection="1">
      <alignment vertical="center"/>
    </xf>
    <xf numFmtId="0" fontId="16" fillId="3" borderId="1" xfId="0" applyFont="1" applyFill="1" applyBorder="1" applyAlignment="1" applyProtection="1">
      <alignment horizontal="center" vertical="center" wrapText="1"/>
    </xf>
    <xf numFmtId="0" fontId="16" fillId="3" borderId="16" xfId="0" applyFont="1" applyFill="1" applyBorder="1" applyAlignment="1" applyProtection="1">
      <alignment horizontal="center" vertical="center" wrapText="1"/>
    </xf>
    <xf numFmtId="0" fontId="8" fillId="3" borderId="1" xfId="0" applyFont="1" applyFill="1" applyBorder="1" applyAlignment="1" applyProtection="1">
      <alignment vertical="center" wrapText="1"/>
    </xf>
    <xf numFmtId="0" fontId="11" fillId="2" borderId="1" xfId="0" applyFont="1" applyFill="1" applyBorder="1" applyAlignment="1" applyProtection="1">
      <alignment horizontal="center" vertical="top" wrapText="1"/>
    </xf>
    <xf numFmtId="0" fontId="0" fillId="4" borderId="1" xfId="0" applyFill="1" applyBorder="1" applyAlignment="1" applyProtection="1">
      <alignment horizontal="right"/>
      <protection locked="0"/>
    </xf>
    <xf numFmtId="0" fontId="0" fillId="4" borderId="1" xfId="0" applyFill="1" applyBorder="1" applyAlignment="1" applyProtection="1">
      <alignment horizontal="right" vertical="center"/>
      <protection locked="0"/>
    </xf>
    <xf numFmtId="0" fontId="6" fillId="2" borderId="15" xfId="0" applyFont="1" applyFill="1" applyBorder="1" applyAlignment="1" applyProtection="1">
      <alignment horizontal="left" vertical="center" wrapText="1"/>
    </xf>
    <xf numFmtId="0" fontId="6" fillId="2" borderId="1" xfId="0" applyFont="1" applyFill="1" applyBorder="1" applyAlignment="1" applyProtection="1">
      <alignment horizontal="left" vertical="center" wrapText="1"/>
    </xf>
    <xf numFmtId="164" fontId="11" fillId="2" borderId="1" xfId="0" applyNumberFormat="1" applyFont="1" applyFill="1" applyBorder="1" applyAlignment="1" applyProtection="1">
      <alignment horizontal="center" vertical="top" wrapText="1"/>
    </xf>
    <xf numFmtId="164" fontId="11" fillId="2" borderId="15" xfId="0" applyNumberFormat="1" applyFont="1" applyFill="1" applyBorder="1" applyAlignment="1" applyProtection="1">
      <alignment horizontal="center" vertical="top" wrapText="1"/>
    </xf>
    <xf numFmtId="0" fontId="9" fillId="2" borderId="11" xfId="0" applyFont="1" applyFill="1" applyBorder="1" applyAlignment="1">
      <alignment horizontal="left" vertical="center" wrapText="1" indent="2"/>
    </xf>
    <xf numFmtId="0" fontId="10" fillId="2" borderId="12" xfId="0" applyFont="1" applyFill="1" applyBorder="1" applyAlignment="1">
      <alignment horizontal="left" vertical="center" wrapText="1" indent="2"/>
    </xf>
    <xf numFmtId="0" fontId="10" fillId="2" borderId="13" xfId="0" applyFont="1" applyFill="1" applyBorder="1" applyAlignment="1">
      <alignment horizontal="left" vertical="center" wrapText="1" indent="2"/>
    </xf>
    <xf numFmtId="0" fontId="3" fillId="3" borderId="1" xfId="0" applyFont="1" applyFill="1" applyBorder="1" applyAlignment="1">
      <alignment horizontal="left" vertical="center" wrapText="1"/>
    </xf>
    <xf numFmtId="0" fontId="8" fillId="2" borderId="20" xfId="0" applyFont="1" applyFill="1" applyBorder="1" applyAlignment="1">
      <alignment vertical="center" wrapText="1"/>
    </xf>
    <xf numFmtId="0" fontId="8" fillId="2" borderId="1" xfId="0" applyFont="1" applyFill="1" applyBorder="1" applyAlignment="1">
      <alignment vertical="center" wrapText="1"/>
    </xf>
    <xf numFmtId="164" fontId="11" fillId="2" borderId="1" xfId="0" applyNumberFormat="1" applyFont="1" applyFill="1" applyBorder="1" applyAlignment="1">
      <alignment horizontal="left" vertical="center" wrapText="1" indent="1"/>
    </xf>
    <xf numFmtId="0" fontId="9"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9" fillId="2" borderId="16" xfId="0" applyFont="1" applyFill="1" applyBorder="1" applyAlignment="1">
      <alignment horizontal="left" vertical="center" wrapText="1" indent="2"/>
    </xf>
    <xf numFmtId="0" fontId="10" fillId="2" borderId="17" xfId="0" applyFont="1" applyFill="1" applyBorder="1" applyAlignment="1">
      <alignment horizontal="left" vertical="center" wrapText="1" indent="2"/>
    </xf>
    <xf numFmtId="0" fontId="10" fillId="2" borderId="18" xfId="0" applyFont="1" applyFill="1" applyBorder="1" applyAlignment="1">
      <alignment horizontal="left" vertical="center" wrapText="1" indent="2"/>
    </xf>
    <xf numFmtId="0" fontId="16" fillId="3" borderId="11"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9" fillId="2" borderId="12" xfId="0" applyFont="1" applyFill="1" applyBorder="1" applyAlignment="1">
      <alignment horizontal="left" vertical="center" wrapText="1" indent="2"/>
    </xf>
    <xf numFmtId="0" fontId="9" fillId="2" borderId="13" xfId="0" applyFont="1" applyFill="1" applyBorder="1" applyAlignment="1">
      <alignment horizontal="left" vertical="center" wrapText="1" indent="2"/>
    </xf>
    <xf numFmtId="0" fontId="0" fillId="2" borderId="11" xfId="0" applyFill="1" applyBorder="1" applyAlignment="1">
      <alignment horizontal="left" indent="2"/>
    </xf>
    <xf numFmtId="0" fontId="0" fillId="2" borderId="12" xfId="0" applyFill="1" applyBorder="1" applyAlignment="1">
      <alignment horizontal="left" indent="2"/>
    </xf>
    <xf numFmtId="0" fontId="0" fillId="2" borderId="13" xfId="0" applyFill="1" applyBorder="1" applyAlignment="1">
      <alignment horizontal="left" indent="2"/>
    </xf>
    <xf numFmtId="0" fontId="3" fillId="2" borderId="19" xfId="0" applyFont="1" applyFill="1" applyBorder="1" applyAlignment="1">
      <alignment horizontal="right" vertical="center" wrapText="1"/>
    </xf>
    <xf numFmtId="0" fontId="3" fillId="2" borderId="10" xfId="0" applyFont="1" applyFill="1" applyBorder="1" applyAlignment="1">
      <alignment horizontal="right" vertical="center" wrapText="1"/>
    </xf>
    <xf numFmtId="0" fontId="3" fillId="2" borderId="16" xfId="0" applyFont="1" applyFill="1" applyBorder="1" applyAlignment="1">
      <alignment horizontal="right" vertical="center" wrapText="1"/>
    </xf>
    <xf numFmtId="0" fontId="3" fillId="2" borderId="17" xfId="0" applyFont="1" applyFill="1" applyBorder="1" applyAlignment="1">
      <alignment horizontal="right" vertical="center" wrapText="1"/>
    </xf>
    <xf numFmtId="164" fontId="11" fillId="2" borderId="15" xfId="0" applyNumberFormat="1" applyFont="1" applyFill="1" applyBorder="1" applyAlignment="1">
      <alignment horizontal="center" vertical="center" wrapText="1"/>
    </xf>
    <xf numFmtId="164" fontId="11" fillId="2" borderId="20" xfId="0" applyNumberFormat="1" applyFont="1" applyFill="1" applyBorder="1" applyAlignment="1">
      <alignment horizontal="center" vertical="center" wrapText="1"/>
    </xf>
    <xf numFmtId="0" fontId="7" fillId="2" borderId="14" xfId="0" applyFont="1" applyFill="1" applyBorder="1" applyAlignment="1">
      <alignment horizontal="right" vertical="center" wrapText="1"/>
    </xf>
    <xf numFmtId="0" fontId="7" fillId="2" borderId="18" xfId="0" applyFont="1" applyFill="1" applyBorder="1" applyAlignment="1">
      <alignment horizontal="right" vertical="center" wrapText="1"/>
    </xf>
    <xf numFmtId="0" fontId="0" fillId="2" borderId="11" xfId="0" applyFill="1" applyBorder="1" applyAlignment="1">
      <alignment wrapText="1"/>
    </xf>
    <xf numFmtId="0" fontId="0" fillId="2" borderId="12" xfId="0" applyFill="1" applyBorder="1" applyAlignment="1">
      <alignment wrapText="1"/>
    </xf>
    <xf numFmtId="0" fontId="0" fillId="2" borderId="13" xfId="0" applyFill="1" applyBorder="1" applyAlignment="1">
      <alignment wrapText="1"/>
    </xf>
    <xf numFmtId="0" fontId="9" fillId="2" borderId="11" xfId="0" applyFont="1" applyFill="1" applyBorder="1" applyAlignment="1">
      <alignment vertical="center" wrapText="1"/>
    </xf>
    <xf numFmtId="0" fontId="23" fillId="2" borderId="12" xfId="0" applyFont="1" applyFill="1" applyBorder="1" applyAlignment="1">
      <alignment vertical="center" wrapText="1"/>
    </xf>
    <xf numFmtId="0" fontId="23" fillId="2" borderId="13" xfId="0" applyFont="1" applyFill="1" applyBorder="1" applyAlignment="1">
      <alignment vertical="center" wrapText="1"/>
    </xf>
    <xf numFmtId="0" fontId="6" fillId="0" borderId="1" xfId="0" applyFont="1" applyBorder="1" applyAlignment="1" applyProtection="1">
      <alignment horizontal="center" vertical="center" wrapText="1"/>
      <protection locked="0"/>
    </xf>
    <xf numFmtId="0" fontId="8" fillId="2" borderId="1"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17" fillId="3" borderId="16" xfId="0" applyFont="1" applyFill="1" applyBorder="1" applyAlignment="1">
      <alignment horizontal="left" vertical="center" wrapText="1"/>
    </xf>
    <xf numFmtId="0" fontId="17" fillId="3" borderId="18" xfId="0" applyFont="1" applyFill="1" applyBorder="1" applyAlignment="1">
      <alignment horizontal="left" vertical="center" wrapText="1"/>
    </xf>
    <xf numFmtId="0" fontId="18" fillId="3" borderId="5"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6" xfId="0" applyFont="1" applyFill="1" applyBorder="1" applyAlignment="1">
      <alignment horizontal="center" vertical="center"/>
    </xf>
    <xf numFmtId="0" fontId="18" fillId="3" borderId="3" xfId="0" applyFont="1" applyFill="1" applyBorder="1" applyAlignment="1">
      <alignment horizontal="center" vertical="center"/>
    </xf>
    <xf numFmtId="0" fontId="18" fillId="3" borderId="4" xfId="0" applyFont="1" applyFill="1" applyBorder="1" applyAlignment="1">
      <alignment horizontal="center" vertical="center"/>
    </xf>
    <xf numFmtId="0" fontId="18" fillId="3" borderId="2" xfId="0" applyFont="1" applyFill="1" applyBorder="1" applyAlignment="1">
      <alignment horizontal="center" vertical="center"/>
    </xf>
    <xf numFmtId="0" fontId="0" fillId="2" borderId="1" xfId="0" applyFill="1" applyBorder="1" applyAlignment="1">
      <alignment horizontal="left" wrapText="1"/>
    </xf>
    <xf numFmtId="0" fontId="12" fillId="3" borderId="1" xfId="0" applyFont="1" applyFill="1" applyBorder="1" applyAlignment="1">
      <alignment horizontal="left" vertical="center"/>
    </xf>
    <xf numFmtId="0" fontId="4" fillId="2" borderId="1" xfId="0" applyFont="1" applyFill="1" applyBorder="1" applyAlignment="1">
      <alignment horizontal="left" vertical="center" wrapText="1"/>
    </xf>
    <xf numFmtId="0" fontId="15" fillId="3" borderId="1" xfId="0" applyFont="1" applyFill="1" applyBorder="1" applyAlignment="1">
      <alignment horizontal="left" vertical="center"/>
    </xf>
    <xf numFmtId="0" fontId="0" fillId="2" borderId="11" xfId="0" applyFill="1" applyBorder="1" applyAlignment="1">
      <alignment horizontal="left" vertical="top" wrapText="1"/>
    </xf>
    <xf numFmtId="0" fontId="0" fillId="2" borderId="12" xfId="0" applyFill="1" applyBorder="1" applyAlignment="1">
      <alignment horizontal="left" vertical="top" wrapText="1"/>
    </xf>
    <xf numFmtId="0" fontId="0" fillId="2" borderId="13" xfId="0" applyFill="1" applyBorder="1" applyAlignment="1">
      <alignment horizontal="left" vertical="top" wrapText="1"/>
    </xf>
    <xf numFmtId="0" fontId="11" fillId="2" borderId="10"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9" fillId="2" borderId="12"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3" fillId="5" borderId="1" xfId="0" applyFont="1" applyFill="1" applyBorder="1" applyAlignment="1">
      <alignment horizontal="left" vertical="center" wrapText="1"/>
    </xf>
    <xf numFmtId="0" fontId="3" fillId="0" borderId="1" xfId="0" applyFont="1" applyBorder="1" applyAlignment="1" applyProtection="1">
      <alignment horizontal="center" vertical="center" wrapText="1"/>
      <protection locked="0"/>
    </xf>
    <xf numFmtId="164" fontId="11" fillId="2" borderId="15" xfId="0" applyNumberFormat="1" applyFont="1" applyFill="1" applyBorder="1" applyAlignment="1" applyProtection="1">
      <alignment horizontal="center" vertical="top" wrapText="1"/>
    </xf>
    <xf numFmtId="164" fontId="11" fillId="2" borderId="8" xfId="0" applyNumberFormat="1" applyFont="1" applyFill="1" applyBorder="1" applyAlignment="1" applyProtection="1">
      <alignment horizontal="center" vertical="top" wrapText="1"/>
    </xf>
    <xf numFmtId="0" fontId="19" fillId="2" borderId="19" xfId="0" applyFont="1" applyFill="1" applyBorder="1" applyAlignment="1" applyProtection="1">
      <alignment vertical="center" wrapText="1"/>
    </xf>
    <xf numFmtId="0" fontId="19" fillId="2" borderId="10" xfId="0" applyFont="1" applyFill="1" applyBorder="1" applyAlignment="1" applyProtection="1">
      <alignment vertical="center" wrapText="1"/>
    </xf>
    <xf numFmtId="0" fontId="19" fillId="2" borderId="14" xfId="0" applyFont="1" applyFill="1" applyBorder="1" applyAlignment="1" applyProtection="1">
      <alignment vertical="center" wrapText="1"/>
    </xf>
    <xf numFmtId="0" fontId="19" fillId="2" borderId="21" xfId="0" applyFont="1" applyFill="1" applyBorder="1" applyAlignment="1" applyProtection="1">
      <alignment horizontal="left" vertical="center" wrapText="1" indent="2"/>
    </xf>
    <xf numFmtId="0" fontId="19" fillId="2" borderId="0" xfId="0" applyFont="1" applyFill="1" applyBorder="1" applyAlignment="1" applyProtection="1">
      <alignment horizontal="left" vertical="center" wrapText="1" indent="2"/>
    </xf>
    <xf numFmtId="0" fontId="19" fillId="2" borderId="9" xfId="0" applyFont="1" applyFill="1" applyBorder="1" applyAlignment="1" applyProtection="1">
      <alignment horizontal="left" vertical="center" wrapText="1" indent="2"/>
    </xf>
    <xf numFmtId="0" fontId="8" fillId="2" borderId="11" xfId="0" applyFont="1" applyFill="1" applyBorder="1" applyAlignment="1" applyProtection="1">
      <alignment horizontal="left" vertical="center" wrapText="1"/>
    </xf>
    <xf numFmtId="0" fontId="8" fillId="2" borderId="12" xfId="0" applyFont="1" applyFill="1" applyBorder="1" applyAlignment="1" applyProtection="1">
      <alignment horizontal="left" vertical="center" wrapText="1"/>
    </xf>
    <xf numFmtId="0" fontId="8" fillId="2" borderId="13" xfId="0" applyFont="1" applyFill="1" applyBorder="1" applyAlignment="1" applyProtection="1">
      <alignment horizontal="left" vertical="center" wrapText="1"/>
    </xf>
    <xf numFmtId="0" fontId="6" fillId="0" borderId="11"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19" fillId="2" borderId="21" xfId="0" applyFont="1" applyFill="1" applyBorder="1" applyAlignment="1" applyProtection="1">
      <alignment horizontal="left" vertical="center" wrapText="1" indent="3"/>
    </xf>
    <xf numFmtId="0" fontId="19" fillId="2" borderId="0" xfId="0" applyFont="1" applyFill="1" applyBorder="1" applyAlignment="1" applyProtection="1">
      <alignment horizontal="left" vertical="center" wrapText="1" indent="3"/>
    </xf>
    <xf numFmtId="0" fontId="19" fillId="2" borderId="9" xfId="0" applyFont="1" applyFill="1" applyBorder="1" applyAlignment="1" applyProtection="1">
      <alignment horizontal="left" vertical="center" wrapText="1" indent="3"/>
    </xf>
    <xf numFmtId="0" fontId="19" fillId="2" borderId="21" xfId="0" applyFont="1" applyFill="1" applyBorder="1" applyAlignment="1" applyProtection="1">
      <alignment horizontal="left" indent="3"/>
    </xf>
    <xf numFmtId="0" fontId="19" fillId="2" borderId="0" xfId="0" applyFont="1" applyFill="1" applyBorder="1" applyAlignment="1" applyProtection="1">
      <alignment horizontal="left" indent="3"/>
    </xf>
    <xf numFmtId="0" fontId="19" fillId="2" borderId="9" xfId="0" applyFont="1" applyFill="1" applyBorder="1" applyAlignment="1" applyProtection="1">
      <alignment horizontal="left" indent="3"/>
    </xf>
    <xf numFmtId="0" fontId="6" fillId="2" borderId="1" xfId="0" applyFont="1" applyFill="1" applyBorder="1" applyAlignment="1" applyProtection="1">
      <alignment horizontal="left" vertical="center" wrapText="1"/>
    </xf>
    <xf numFmtId="0" fontId="19" fillId="2" borderId="19" xfId="0" applyFont="1" applyFill="1" applyBorder="1" applyAlignment="1" applyProtection="1">
      <alignment horizontal="left" vertical="top" wrapText="1"/>
    </xf>
    <xf numFmtId="0" fontId="19" fillId="2" borderId="10" xfId="0" applyFont="1" applyFill="1" applyBorder="1" applyAlignment="1" applyProtection="1">
      <alignment horizontal="left" vertical="top" wrapText="1"/>
    </xf>
    <xf numFmtId="0" fontId="19" fillId="2" borderId="14" xfId="0" applyFont="1" applyFill="1" applyBorder="1" applyAlignment="1" applyProtection="1">
      <alignment horizontal="left" vertical="top" wrapText="1"/>
    </xf>
    <xf numFmtId="0" fontId="19" fillId="2" borderId="21" xfId="0" applyFont="1" applyFill="1" applyBorder="1" applyAlignment="1" applyProtection="1">
      <alignment horizontal="left" vertical="top" wrapText="1"/>
    </xf>
    <xf numFmtId="0" fontId="19" fillId="2" borderId="0" xfId="0" applyFont="1" applyFill="1" applyBorder="1" applyAlignment="1" applyProtection="1">
      <alignment horizontal="left" vertical="top" wrapText="1"/>
    </xf>
    <xf numFmtId="0" fontId="19" fillId="2" borderId="9" xfId="0" applyFont="1" applyFill="1" applyBorder="1" applyAlignment="1" applyProtection="1">
      <alignment horizontal="left" vertical="top" wrapText="1"/>
    </xf>
    <xf numFmtId="0" fontId="19" fillId="2" borderId="21" xfId="0" applyFont="1" applyFill="1" applyBorder="1" applyAlignment="1" applyProtection="1">
      <alignment horizontal="left" vertical="center" wrapText="1"/>
    </xf>
    <xf numFmtId="0" fontId="19" fillId="2" borderId="0" xfId="0" applyFont="1" applyFill="1" applyBorder="1" applyAlignment="1" applyProtection="1">
      <alignment horizontal="left" vertical="center" wrapText="1"/>
    </xf>
    <xf numFmtId="0" fontId="19" fillId="2" borderId="9" xfId="0" applyFont="1" applyFill="1" applyBorder="1" applyAlignment="1" applyProtection="1">
      <alignment horizontal="left" vertical="center" wrapText="1"/>
    </xf>
    <xf numFmtId="0" fontId="19" fillId="2" borderId="21" xfId="0" applyFont="1" applyFill="1" applyBorder="1" applyAlignment="1" applyProtection="1">
      <alignment vertical="center" wrapText="1"/>
    </xf>
    <xf numFmtId="0" fontId="19" fillId="2" borderId="0" xfId="0" applyFont="1" applyFill="1" applyBorder="1" applyAlignment="1" applyProtection="1">
      <alignment vertical="center" wrapText="1"/>
    </xf>
    <xf numFmtId="0" fontId="19" fillId="2" borderId="9" xfId="0" applyFont="1" applyFill="1" applyBorder="1" applyAlignment="1" applyProtection="1">
      <alignment vertical="center" wrapText="1"/>
    </xf>
    <xf numFmtId="0" fontId="6" fillId="2" borderId="15" xfId="0" applyFont="1" applyFill="1" applyBorder="1" applyAlignment="1" applyProtection="1">
      <alignment horizontal="left" vertical="center" wrapText="1"/>
    </xf>
    <xf numFmtId="0" fontId="6" fillId="2" borderId="8" xfId="0" applyFont="1" applyFill="1" applyBorder="1" applyAlignment="1" applyProtection="1">
      <alignment horizontal="left" vertical="center" wrapText="1"/>
    </xf>
    <xf numFmtId="0" fontId="6" fillId="2" borderId="20" xfId="0" applyFont="1" applyFill="1" applyBorder="1" applyAlignment="1" applyProtection="1">
      <alignment horizontal="left" vertical="center" wrapText="1"/>
    </xf>
    <xf numFmtId="164" fontId="11" fillId="2" borderId="20" xfId="0" applyNumberFormat="1" applyFont="1" applyFill="1" applyBorder="1" applyAlignment="1" applyProtection="1">
      <alignment horizontal="center" vertical="top" wrapText="1"/>
    </xf>
    <xf numFmtId="0" fontId="19" fillId="2" borderId="11" xfId="0" applyFont="1" applyFill="1" applyBorder="1" applyAlignment="1" applyProtection="1">
      <alignment horizontal="left" vertical="top" wrapText="1"/>
    </xf>
    <xf numFmtId="0" fontId="19" fillId="2" borderId="12" xfId="0" applyFont="1" applyFill="1" applyBorder="1" applyAlignment="1" applyProtection="1">
      <alignment horizontal="left" vertical="top" wrapText="1"/>
    </xf>
    <xf numFmtId="0" fontId="19" fillId="2" borderId="13" xfId="0" applyFont="1" applyFill="1" applyBorder="1" applyAlignment="1" applyProtection="1">
      <alignment horizontal="left" vertical="top" wrapText="1"/>
    </xf>
    <xf numFmtId="0" fontId="0" fillId="0" borderId="20" xfId="0" applyBorder="1" applyAlignment="1">
      <alignment horizontal="left" vertical="center" wrapText="1"/>
    </xf>
    <xf numFmtId="0" fontId="19" fillId="2" borderId="0" xfId="0" applyFont="1" applyFill="1" applyAlignment="1" applyProtection="1">
      <alignment horizontal="left" indent="3"/>
    </xf>
    <xf numFmtId="0" fontId="3" fillId="2" borderId="16" xfId="0" applyFont="1" applyFill="1" applyBorder="1" applyAlignment="1" applyProtection="1">
      <alignment horizontal="right" vertical="center" wrapText="1"/>
    </xf>
    <xf numFmtId="0" fontId="3" fillId="2" borderId="17" xfId="0" applyFont="1" applyFill="1" applyBorder="1" applyAlignment="1" applyProtection="1">
      <alignment horizontal="right" vertical="center" wrapText="1"/>
    </xf>
    <xf numFmtId="0" fontId="15" fillId="3" borderId="21" xfId="0"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0" fillId="2" borderId="21" xfId="0" applyFill="1" applyBorder="1" applyAlignment="1" applyProtection="1">
      <alignment horizontal="left" vertical="top" wrapText="1"/>
    </xf>
    <xf numFmtId="0" fontId="0" fillId="2" borderId="0" xfId="0" applyFill="1" applyBorder="1" applyAlignment="1" applyProtection="1">
      <alignment horizontal="left" vertical="top" wrapText="1"/>
    </xf>
    <xf numFmtId="2" fontId="11" fillId="2" borderId="15" xfId="0" applyNumberFormat="1" applyFont="1" applyFill="1" applyBorder="1" applyAlignment="1" applyProtection="1">
      <alignment horizontal="center" vertical="top" wrapText="1"/>
    </xf>
    <xf numFmtId="2" fontId="11" fillId="2" borderId="8" xfId="0" applyNumberFormat="1" applyFont="1" applyFill="1" applyBorder="1" applyAlignment="1" applyProtection="1">
      <alignment horizontal="center" vertical="top" wrapText="1"/>
    </xf>
    <xf numFmtId="2" fontId="11" fillId="2" borderId="20" xfId="0" applyNumberFormat="1" applyFont="1" applyFill="1" applyBorder="1" applyAlignment="1" applyProtection="1">
      <alignment horizontal="center" vertical="top" wrapText="1"/>
    </xf>
    <xf numFmtId="0" fontId="6" fillId="2" borderId="15" xfId="0" applyFont="1" applyFill="1" applyBorder="1" applyAlignment="1" applyProtection="1">
      <alignment horizontal="left" vertical="top" wrapText="1"/>
    </xf>
    <xf numFmtId="0" fontId="6" fillId="2" borderId="8" xfId="0" applyFont="1" applyFill="1" applyBorder="1" applyAlignment="1" applyProtection="1">
      <alignment horizontal="left" vertical="top" wrapText="1"/>
    </xf>
    <xf numFmtId="0" fontId="3" fillId="2" borderId="19" xfId="0" applyFont="1" applyFill="1" applyBorder="1" applyAlignment="1" applyProtection="1">
      <alignment horizontal="right" vertical="center" wrapText="1"/>
    </xf>
    <xf numFmtId="0" fontId="3" fillId="2" borderId="10" xfId="0" applyFont="1" applyFill="1" applyBorder="1" applyAlignment="1" applyProtection="1">
      <alignment horizontal="right" vertical="center" wrapText="1"/>
    </xf>
    <xf numFmtId="164" fontId="0" fillId="0" borderId="8" xfId="0" applyNumberFormat="1" applyBorder="1" applyAlignment="1">
      <alignment horizontal="center" vertical="top" wrapText="1"/>
    </xf>
    <xf numFmtId="164" fontId="0" fillId="0" borderId="20" xfId="0" applyNumberFormat="1" applyBorder="1" applyAlignment="1">
      <alignment horizontal="center" vertical="top" wrapText="1"/>
    </xf>
    <xf numFmtId="0" fontId="19" fillId="2" borderId="19" xfId="0" applyFont="1" applyFill="1" applyBorder="1" applyAlignment="1" applyProtection="1">
      <alignment horizontal="left" vertical="center" wrapText="1"/>
    </xf>
    <xf numFmtId="0" fontId="19" fillId="2" borderId="10" xfId="0" applyFont="1" applyFill="1" applyBorder="1" applyAlignment="1" applyProtection="1">
      <alignment horizontal="left" vertical="center" wrapText="1"/>
    </xf>
    <xf numFmtId="0" fontId="19" fillId="2" borderId="14" xfId="0" applyFont="1" applyFill="1" applyBorder="1" applyAlignment="1" applyProtection="1">
      <alignment horizontal="left" vertical="center" wrapText="1"/>
    </xf>
    <xf numFmtId="0" fontId="18" fillId="3" borderId="5" xfId="0" applyFont="1" applyFill="1" applyBorder="1" applyAlignment="1" applyProtection="1">
      <alignment horizontal="center" vertical="center"/>
    </xf>
    <xf numFmtId="0" fontId="18" fillId="3" borderId="7" xfId="0" applyFont="1" applyFill="1" applyBorder="1" applyAlignment="1" applyProtection="1">
      <alignment horizontal="center" vertical="center"/>
    </xf>
    <xf numFmtId="0" fontId="18" fillId="3" borderId="6" xfId="0" applyFont="1" applyFill="1" applyBorder="1" applyAlignment="1" applyProtection="1">
      <alignment horizontal="center" vertical="center"/>
    </xf>
    <xf numFmtId="0" fontId="18" fillId="3" borderId="3" xfId="0" applyFont="1" applyFill="1" applyBorder="1" applyAlignment="1" applyProtection="1">
      <alignment horizontal="center" vertical="center"/>
    </xf>
    <xf numFmtId="0" fontId="18" fillId="3" borderId="4" xfId="0" applyFont="1" applyFill="1" applyBorder="1" applyAlignment="1" applyProtection="1">
      <alignment horizontal="center" vertical="center"/>
    </xf>
    <xf numFmtId="0" fontId="18" fillId="3" borderId="2" xfId="0" applyFont="1" applyFill="1" applyBorder="1" applyAlignment="1" applyProtection="1">
      <alignment horizontal="center" vertical="center"/>
    </xf>
    <xf numFmtId="0" fontId="3" fillId="3" borderId="1" xfId="0" applyFont="1" applyFill="1" applyBorder="1" applyAlignment="1" applyProtection="1">
      <alignment horizontal="left" vertical="center" wrapText="1"/>
    </xf>
    <xf numFmtId="0" fontId="12" fillId="3" borderId="1" xfId="0" applyFont="1" applyFill="1" applyBorder="1" applyAlignment="1" applyProtection="1">
      <alignment horizontal="left" vertical="center"/>
    </xf>
    <xf numFmtId="0" fontId="4" fillId="2" borderId="1" xfId="0" applyFont="1" applyFill="1" applyBorder="1" applyAlignment="1" applyProtection="1">
      <alignment horizontal="left" vertical="center" wrapText="1"/>
    </xf>
    <xf numFmtId="0" fontId="16" fillId="3" borderId="17" xfId="0" applyFont="1" applyFill="1" applyBorder="1" applyAlignment="1" applyProtection="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3" fillId="4" borderId="11" xfId="0" applyFont="1" applyFill="1" applyBorder="1" applyAlignment="1" applyProtection="1">
      <alignment horizontal="left" vertical="center" wrapText="1"/>
      <protection locked="0"/>
    </xf>
    <xf numFmtId="0" fontId="3" fillId="4" borderId="13" xfId="0" applyFont="1" applyFill="1" applyBorder="1" applyAlignment="1" applyProtection="1">
      <alignment horizontal="left" vertical="center" wrapText="1"/>
      <protection locked="0"/>
    </xf>
    <xf numFmtId="0" fontId="6" fillId="2" borderId="15" xfId="0" applyFont="1" applyFill="1" applyBorder="1" applyAlignment="1" applyProtection="1">
      <alignment vertical="top" wrapText="1"/>
    </xf>
    <xf numFmtId="0" fontId="6" fillId="2" borderId="8" xfId="0" applyFont="1" applyFill="1" applyBorder="1" applyAlignment="1" applyProtection="1">
      <alignment vertical="top" wrapText="1"/>
    </xf>
    <xf numFmtId="0" fontId="19" fillId="2" borderId="19" xfId="0" applyFont="1" applyFill="1" applyBorder="1" applyAlignment="1" applyProtection="1">
      <alignment horizontal="left" wrapText="1"/>
    </xf>
    <xf numFmtId="0" fontId="19" fillId="2" borderId="10" xfId="0" applyFont="1" applyFill="1" applyBorder="1" applyAlignment="1" applyProtection="1">
      <alignment horizontal="left" wrapText="1"/>
    </xf>
    <xf numFmtId="0" fontId="19" fillId="2" borderId="14" xfId="0" applyFont="1" applyFill="1" applyBorder="1" applyAlignment="1" applyProtection="1">
      <alignment horizontal="left" wrapText="1"/>
    </xf>
    <xf numFmtId="0" fontId="19" fillId="2" borderId="21" xfId="0" applyFont="1" applyFill="1" applyBorder="1" applyAlignment="1" applyProtection="1">
      <alignment horizontal="left" wrapText="1"/>
    </xf>
    <xf numFmtId="0" fontId="19" fillId="2" borderId="0" xfId="0" applyFont="1" applyFill="1" applyBorder="1" applyAlignment="1" applyProtection="1">
      <alignment horizontal="left"/>
    </xf>
    <xf numFmtId="0" fontId="19" fillId="2" borderId="9" xfId="0" applyFont="1" applyFill="1" applyBorder="1" applyAlignment="1" applyProtection="1">
      <alignment horizontal="left"/>
    </xf>
    <xf numFmtId="0" fontId="11" fillId="2" borderId="10" xfId="0" applyFont="1" applyFill="1" applyBorder="1" applyAlignment="1" applyProtection="1">
      <alignment horizontal="center" vertical="center" wrapText="1"/>
    </xf>
    <xf numFmtId="0" fontId="11" fillId="2" borderId="17" xfId="0" applyFont="1" applyFill="1" applyBorder="1" applyAlignment="1" applyProtection="1">
      <alignment horizontal="center" vertical="center" wrapText="1"/>
    </xf>
    <xf numFmtId="0" fontId="7" fillId="2" borderId="14" xfId="0" applyFont="1" applyFill="1" applyBorder="1" applyAlignment="1" applyProtection="1">
      <alignment horizontal="right" vertical="center" wrapText="1"/>
    </xf>
    <xf numFmtId="0" fontId="7" fillId="2" borderId="18" xfId="0" applyFont="1" applyFill="1" applyBorder="1" applyAlignment="1" applyProtection="1">
      <alignment horizontal="right" vertical="center" wrapText="1"/>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17" fillId="3" borderId="1" xfId="0" applyFont="1" applyFill="1" applyBorder="1" applyAlignment="1" applyProtection="1">
      <alignment horizontal="center" vertical="center" wrapText="1"/>
    </xf>
    <xf numFmtId="0" fontId="8" fillId="2" borderId="1" xfId="0" applyFont="1" applyFill="1" applyBorder="1" applyAlignment="1" applyProtection="1">
      <alignment horizontal="left" vertical="center" wrapText="1"/>
    </xf>
    <xf numFmtId="0" fontId="6" fillId="0" borderId="1" xfId="0" applyFont="1" applyBorder="1" applyAlignment="1" applyProtection="1">
      <alignment horizontal="left" vertical="center" wrapText="1"/>
      <protection locked="0"/>
    </xf>
    <xf numFmtId="0" fontId="8" fillId="3" borderId="1" xfId="0" applyFont="1" applyFill="1" applyBorder="1" applyAlignment="1" applyProtection="1">
      <alignment horizontal="left" vertical="center" wrapText="1"/>
    </xf>
    <xf numFmtId="0" fontId="3" fillId="5" borderId="1"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1190625</xdr:colOff>
      <xdr:row>0</xdr:row>
      <xdr:rowOff>0</xdr:rowOff>
    </xdr:from>
    <xdr:to>
      <xdr:col>8</xdr:col>
      <xdr:colOff>9526</xdr:colOff>
      <xdr:row>2</xdr:row>
      <xdr:rowOff>0</xdr:rowOff>
    </xdr:to>
    <xdr:pic>
      <xdr:nvPicPr>
        <xdr:cNvPr id="2" name="Picture 1" descr="C:\Users\tsec\Pictures\World Vision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48600" y="0"/>
          <a:ext cx="1238251" cy="5048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190500</xdr:colOff>
      <xdr:row>0</xdr:row>
      <xdr:rowOff>0</xdr:rowOff>
    </xdr:from>
    <xdr:to>
      <xdr:col>9</xdr:col>
      <xdr:colOff>38101</xdr:colOff>
      <xdr:row>2</xdr:row>
      <xdr:rowOff>0</xdr:rowOff>
    </xdr:to>
    <xdr:pic>
      <xdr:nvPicPr>
        <xdr:cNvPr id="2" name="Picture 1" descr="C:\Users\tsec\Pictures\World Vision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3725" y="0"/>
          <a:ext cx="1238251" cy="5048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E10" sqref="E10"/>
    </sheetView>
  </sheetViews>
  <sheetFormatPr defaultRowHeight="15" x14ac:dyDescent="0.25"/>
  <sheetData>
    <row r="1" spans="1:5" x14ac:dyDescent="0.25">
      <c r="A1" s="2" t="s">
        <v>2</v>
      </c>
      <c r="C1" t="s">
        <v>80</v>
      </c>
      <c r="E1" t="s">
        <v>285</v>
      </c>
    </row>
    <row r="2" spans="1:5" x14ac:dyDescent="0.25">
      <c r="A2" s="2" t="s">
        <v>3</v>
      </c>
      <c r="C2" t="s">
        <v>81</v>
      </c>
      <c r="E2" t="s">
        <v>1</v>
      </c>
    </row>
    <row r="3" spans="1:5" x14ac:dyDescent="0.25">
      <c r="A3" s="2" t="s">
        <v>4</v>
      </c>
      <c r="C3" t="s">
        <v>82</v>
      </c>
      <c r="E3" t="s">
        <v>84</v>
      </c>
    </row>
    <row r="4" spans="1:5" x14ac:dyDescent="0.25">
      <c r="A4" s="2" t="s">
        <v>5</v>
      </c>
      <c r="C4" t="s">
        <v>79</v>
      </c>
      <c r="E4" t="s">
        <v>83</v>
      </c>
    </row>
    <row r="5" spans="1:5" x14ac:dyDescent="0.25">
      <c r="A5" s="2" t="s">
        <v>6</v>
      </c>
    </row>
    <row r="6" spans="1:5" x14ac:dyDescent="0.25">
      <c r="A6" s="2" t="s">
        <v>7</v>
      </c>
    </row>
    <row r="7" spans="1:5" x14ac:dyDescent="0.25">
      <c r="A7" s="2" t="s">
        <v>8</v>
      </c>
    </row>
    <row r="8" spans="1:5" ht="31.5" x14ac:dyDescent="0.25">
      <c r="A8" s="2" t="s">
        <v>9</v>
      </c>
    </row>
    <row r="9" spans="1:5" x14ac:dyDescent="0.25">
      <c r="A9" s="2" t="s">
        <v>10</v>
      </c>
    </row>
    <row r="10" spans="1:5" x14ac:dyDescent="0.25">
      <c r="A10" s="2" t="s">
        <v>11</v>
      </c>
    </row>
    <row r="11" spans="1:5" x14ac:dyDescent="0.25">
      <c r="A11" s="2" t="s">
        <v>12</v>
      </c>
    </row>
    <row r="12" spans="1:5" x14ac:dyDescent="0.25">
      <c r="A12" s="2" t="s">
        <v>13</v>
      </c>
    </row>
    <row r="13" spans="1:5" ht="31.5" x14ac:dyDescent="0.25">
      <c r="A13" s="2" t="s">
        <v>14</v>
      </c>
    </row>
    <row r="14" spans="1:5" x14ac:dyDescent="0.25">
      <c r="A14" s="2" t="s">
        <v>15</v>
      </c>
    </row>
    <row r="15" spans="1:5" x14ac:dyDescent="0.25">
      <c r="A15" s="2" t="s">
        <v>16</v>
      </c>
    </row>
    <row r="16" spans="1:5" x14ac:dyDescent="0.25">
      <c r="A16" s="2" t="s">
        <v>17</v>
      </c>
    </row>
    <row r="17" spans="1:1" x14ac:dyDescent="0.25">
      <c r="A17" s="2" t="s">
        <v>18</v>
      </c>
    </row>
    <row r="18" spans="1:1" x14ac:dyDescent="0.25">
      <c r="A18" s="2" t="s">
        <v>19</v>
      </c>
    </row>
    <row r="19" spans="1:1" x14ac:dyDescent="0.25">
      <c r="A19" s="2" t="s">
        <v>20</v>
      </c>
    </row>
    <row r="20" spans="1:1" ht="21" x14ac:dyDescent="0.25">
      <c r="A20" s="2" t="s">
        <v>21</v>
      </c>
    </row>
    <row r="21" spans="1:1" ht="21" x14ac:dyDescent="0.25">
      <c r="A21" s="2" t="s">
        <v>22</v>
      </c>
    </row>
    <row r="22" spans="1:1" x14ac:dyDescent="0.25">
      <c r="A22" s="2" t="s">
        <v>23</v>
      </c>
    </row>
    <row r="23" spans="1:1" x14ac:dyDescent="0.25">
      <c r="A23" s="2" t="s">
        <v>24</v>
      </c>
    </row>
    <row r="24" spans="1:1" x14ac:dyDescent="0.25">
      <c r="A24" s="2" t="s">
        <v>25</v>
      </c>
    </row>
    <row r="25" spans="1:1" x14ac:dyDescent="0.25">
      <c r="A25" s="2" t="s">
        <v>26</v>
      </c>
    </row>
    <row r="26" spans="1:1" x14ac:dyDescent="0.25">
      <c r="A26" s="2" t="s">
        <v>27</v>
      </c>
    </row>
    <row r="27" spans="1:1" x14ac:dyDescent="0.25">
      <c r="A27" s="2" t="s">
        <v>28</v>
      </c>
    </row>
    <row r="28" spans="1:1" x14ac:dyDescent="0.25">
      <c r="A28" s="2" t="s">
        <v>29</v>
      </c>
    </row>
    <row r="29" spans="1:1" x14ac:dyDescent="0.25">
      <c r="A29" s="2" t="s">
        <v>30</v>
      </c>
    </row>
    <row r="30" spans="1:1" x14ac:dyDescent="0.25">
      <c r="A30" s="2" t="s">
        <v>31</v>
      </c>
    </row>
    <row r="31" spans="1:1" x14ac:dyDescent="0.25">
      <c r="A31" s="2" t="s">
        <v>32</v>
      </c>
    </row>
    <row r="32" spans="1:1" x14ac:dyDescent="0.25">
      <c r="A32" s="2" t="s">
        <v>33</v>
      </c>
    </row>
    <row r="33" spans="1:1" x14ac:dyDescent="0.25">
      <c r="A33" s="2" t="s">
        <v>34</v>
      </c>
    </row>
    <row r="34" spans="1:1" x14ac:dyDescent="0.25">
      <c r="A34" s="2" t="s">
        <v>35</v>
      </c>
    </row>
    <row r="35" spans="1:1" ht="31.5" x14ac:dyDescent="0.25">
      <c r="A35" s="2" t="s">
        <v>36</v>
      </c>
    </row>
    <row r="36" spans="1:1" x14ac:dyDescent="0.25">
      <c r="A36" s="2" t="s">
        <v>37</v>
      </c>
    </row>
    <row r="37" spans="1:1" x14ac:dyDescent="0.25">
      <c r="A37" s="2" t="s">
        <v>38</v>
      </c>
    </row>
    <row r="38" spans="1:1" x14ac:dyDescent="0.25">
      <c r="A38" s="2" t="s">
        <v>39</v>
      </c>
    </row>
    <row r="39" spans="1:1" x14ac:dyDescent="0.25">
      <c r="A39" s="2" t="s">
        <v>40</v>
      </c>
    </row>
    <row r="40" spans="1:1" x14ac:dyDescent="0.25">
      <c r="A40" s="2" t="s">
        <v>41</v>
      </c>
    </row>
    <row r="41" spans="1:1" x14ac:dyDescent="0.25">
      <c r="A41" s="2" t="s">
        <v>42</v>
      </c>
    </row>
    <row r="42" spans="1:1" x14ac:dyDescent="0.25">
      <c r="A42" s="2" t="s">
        <v>43</v>
      </c>
    </row>
    <row r="43" spans="1:1" x14ac:dyDescent="0.25">
      <c r="A43" s="2" t="s">
        <v>44</v>
      </c>
    </row>
    <row r="44" spans="1:1" x14ac:dyDescent="0.25">
      <c r="A44" s="2" t="s">
        <v>45</v>
      </c>
    </row>
    <row r="45" spans="1:1" x14ac:dyDescent="0.25">
      <c r="A45" s="2" t="s">
        <v>46</v>
      </c>
    </row>
    <row r="46" spans="1:1" x14ac:dyDescent="0.25">
      <c r="A46" s="2" t="s">
        <v>47</v>
      </c>
    </row>
    <row r="47" spans="1:1" ht="21" x14ac:dyDescent="0.25">
      <c r="A47" s="2" t="s">
        <v>48</v>
      </c>
    </row>
    <row r="48" spans="1:1" ht="21" x14ac:dyDescent="0.25">
      <c r="A48" s="2" t="s">
        <v>49</v>
      </c>
    </row>
    <row r="49" spans="1:1" x14ac:dyDescent="0.25">
      <c r="A49" s="2" t="s">
        <v>50</v>
      </c>
    </row>
    <row r="50" spans="1:1" x14ac:dyDescent="0.25">
      <c r="A50" s="2" t="s">
        <v>51</v>
      </c>
    </row>
    <row r="51" spans="1:1" x14ac:dyDescent="0.25">
      <c r="A51" s="2" t="s">
        <v>52</v>
      </c>
    </row>
    <row r="52" spans="1:1" x14ac:dyDescent="0.25">
      <c r="A52" s="2" t="s">
        <v>53</v>
      </c>
    </row>
    <row r="53" spans="1:1" x14ac:dyDescent="0.25">
      <c r="A53" s="2" t="s">
        <v>54</v>
      </c>
    </row>
    <row r="54" spans="1:1" x14ac:dyDescent="0.25">
      <c r="A54" s="2" t="s">
        <v>55</v>
      </c>
    </row>
    <row r="55" spans="1:1" ht="21" x14ac:dyDescent="0.25">
      <c r="A55" s="2" t="s">
        <v>56</v>
      </c>
    </row>
    <row r="56" spans="1:1" x14ac:dyDescent="0.25">
      <c r="A56" s="2" t="s">
        <v>57</v>
      </c>
    </row>
    <row r="57" spans="1:1" x14ac:dyDescent="0.25">
      <c r="A57" s="2" t="s">
        <v>58</v>
      </c>
    </row>
    <row r="58" spans="1:1" x14ac:dyDescent="0.25">
      <c r="A58" s="2" t="s">
        <v>59</v>
      </c>
    </row>
    <row r="59" spans="1:1" x14ac:dyDescent="0.25">
      <c r="A59" s="2" t="s">
        <v>60</v>
      </c>
    </row>
    <row r="60" spans="1:1" x14ac:dyDescent="0.25">
      <c r="A60" s="2" t="s">
        <v>61</v>
      </c>
    </row>
    <row r="61" spans="1:1" x14ac:dyDescent="0.25">
      <c r="A61" s="2" t="s">
        <v>62</v>
      </c>
    </row>
    <row r="62" spans="1:1" ht="21" x14ac:dyDescent="0.25">
      <c r="A62" s="2" t="s">
        <v>63</v>
      </c>
    </row>
    <row r="63" spans="1:1" ht="21" x14ac:dyDescent="0.25">
      <c r="A63" s="2" t="s">
        <v>64</v>
      </c>
    </row>
    <row r="64" spans="1:1" x14ac:dyDescent="0.25">
      <c r="A64" s="2" t="s">
        <v>65</v>
      </c>
    </row>
    <row r="65" spans="1:1" ht="21" x14ac:dyDescent="0.25">
      <c r="A65" s="2" t="s">
        <v>66</v>
      </c>
    </row>
    <row r="66" spans="1:1" ht="21" x14ac:dyDescent="0.25">
      <c r="A66" s="2" t="s">
        <v>67</v>
      </c>
    </row>
    <row r="67" spans="1:1" x14ac:dyDescent="0.25">
      <c r="A67" s="2" t="s">
        <v>68</v>
      </c>
    </row>
    <row r="68" spans="1:1" x14ac:dyDescent="0.25">
      <c r="A68" s="2" t="s">
        <v>69</v>
      </c>
    </row>
    <row r="69" spans="1:1" x14ac:dyDescent="0.25">
      <c r="A69" s="2" t="s">
        <v>70</v>
      </c>
    </row>
    <row r="70" spans="1:1" x14ac:dyDescent="0.25">
      <c r="A70" s="2" t="s">
        <v>71</v>
      </c>
    </row>
    <row r="71" spans="1:1" x14ac:dyDescent="0.25">
      <c r="A71" s="2" t="s">
        <v>72</v>
      </c>
    </row>
    <row r="72" spans="1:1" x14ac:dyDescent="0.25">
      <c r="A72" s="2" t="s">
        <v>73</v>
      </c>
    </row>
    <row r="73" spans="1:1" x14ac:dyDescent="0.25">
      <c r="A73" s="2" t="s">
        <v>74</v>
      </c>
    </row>
    <row r="74" spans="1:1" x14ac:dyDescent="0.25">
      <c r="A74" s="2" t="s">
        <v>75</v>
      </c>
    </row>
    <row r="75" spans="1:1" x14ac:dyDescent="0.25">
      <c r="A75" s="2" t="s">
        <v>76</v>
      </c>
    </row>
    <row r="76" spans="1:1" x14ac:dyDescent="0.25">
      <c r="A76" s="2" t="s">
        <v>77</v>
      </c>
    </row>
    <row r="77" spans="1:1" x14ac:dyDescent="0.25">
      <c r="A77" s="2" t="s">
        <v>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5"/>
  <sheetViews>
    <sheetView tabSelected="1" topLeftCell="A11" workbookViewId="0">
      <selection activeCell="A9" sqref="A9:H9"/>
    </sheetView>
  </sheetViews>
  <sheetFormatPr defaultRowHeight="15" x14ac:dyDescent="0.25"/>
  <cols>
    <col min="1" max="1" width="17.28515625" customWidth="1"/>
    <col min="2" max="2" width="15.7109375" customWidth="1"/>
    <col min="3" max="6" width="16.7109375" customWidth="1"/>
    <col min="7" max="7" width="22.140625" customWidth="1"/>
    <col min="8" max="8" width="14.140625" customWidth="1"/>
  </cols>
  <sheetData>
    <row r="1" spans="1:8" ht="19.5" x14ac:dyDescent="0.25">
      <c r="A1" s="68" t="s">
        <v>99</v>
      </c>
      <c r="B1" s="69"/>
      <c r="C1" s="69"/>
      <c r="D1" s="69"/>
      <c r="E1" s="69"/>
      <c r="F1" s="69"/>
      <c r="G1" s="69"/>
      <c r="H1" s="70"/>
    </row>
    <row r="2" spans="1:8" ht="20.25" thickBot="1" x14ac:dyDescent="0.3">
      <c r="A2" s="71" t="s">
        <v>105</v>
      </c>
      <c r="B2" s="72"/>
      <c r="C2" s="72"/>
      <c r="D2" s="72"/>
      <c r="E2" s="72"/>
      <c r="F2" s="72"/>
      <c r="G2" s="72"/>
      <c r="H2" s="73"/>
    </row>
    <row r="4" spans="1:8" ht="31.5" x14ac:dyDescent="0.25">
      <c r="A4" s="3" t="s">
        <v>104</v>
      </c>
      <c r="B4" s="9"/>
      <c r="C4" s="3" t="s">
        <v>86</v>
      </c>
      <c r="D4" s="9"/>
      <c r="E4" s="3" t="s">
        <v>289</v>
      </c>
      <c r="F4" s="9"/>
      <c r="G4" s="3" t="s">
        <v>87</v>
      </c>
      <c r="H4" s="9"/>
    </row>
    <row r="5" spans="1:8" ht="15.75" x14ac:dyDescent="0.25">
      <c r="A5" s="3" t="s">
        <v>100</v>
      </c>
      <c r="B5" s="9"/>
      <c r="C5" s="3" t="s">
        <v>90</v>
      </c>
      <c r="D5" s="9"/>
      <c r="E5" s="3" t="s">
        <v>88</v>
      </c>
      <c r="F5" s="9"/>
      <c r="G5" s="3" t="s">
        <v>91</v>
      </c>
      <c r="H5" s="10"/>
    </row>
    <row r="6" spans="1:8" ht="15.75" x14ac:dyDescent="0.25">
      <c r="A6" s="29" t="s">
        <v>89</v>
      </c>
      <c r="B6" s="29"/>
      <c r="C6" s="29"/>
      <c r="D6" s="9"/>
      <c r="E6" s="29" t="s">
        <v>101</v>
      </c>
      <c r="F6" s="29"/>
      <c r="G6" s="29"/>
      <c r="H6" s="9"/>
    </row>
    <row r="8" spans="1:8" x14ac:dyDescent="0.25">
      <c r="A8" s="75" t="s">
        <v>290</v>
      </c>
      <c r="B8" s="75"/>
      <c r="C8" s="75"/>
      <c r="D8" s="75"/>
      <c r="E8" s="75"/>
      <c r="F8" s="75"/>
      <c r="G8" s="75"/>
      <c r="H8" s="75"/>
    </row>
    <row r="9" spans="1:8" ht="70.5" customHeight="1" x14ac:dyDescent="0.25">
      <c r="A9" s="76" t="s">
        <v>293</v>
      </c>
      <c r="B9" s="76"/>
      <c r="C9" s="76"/>
      <c r="D9" s="76"/>
      <c r="E9" s="76"/>
      <c r="F9" s="76"/>
      <c r="G9" s="76"/>
      <c r="H9" s="76"/>
    </row>
    <row r="10" spans="1:8" x14ac:dyDescent="0.25">
      <c r="A10" s="4"/>
    </row>
    <row r="11" spans="1:8" ht="40.5" customHeight="1" x14ac:dyDescent="0.25">
      <c r="A11" s="5" t="s">
        <v>92</v>
      </c>
      <c r="B11" s="12" t="s">
        <v>102</v>
      </c>
      <c r="C11" s="39" t="s">
        <v>103</v>
      </c>
      <c r="D11" s="40"/>
      <c r="E11" s="40"/>
      <c r="F11" s="40"/>
      <c r="G11" s="41"/>
      <c r="H11" s="5" t="s">
        <v>93</v>
      </c>
    </row>
    <row r="12" spans="1:8" ht="71.25" customHeight="1" x14ac:dyDescent="0.25">
      <c r="A12" s="30" t="s">
        <v>106</v>
      </c>
      <c r="B12" s="20" t="s">
        <v>85</v>
      </c>
      <c r="C12" s="33" t="s">
        <v>209</v>
      </c>
      <c r="D12" s="34"/>
      <c r="E12" s="34"/>
      <c r="F12" s="34"/>
      <c r="G12" s="35"/>
      <c r="H12" s="32">
        <f>IF($A12="Not Applicable", "", COUNTIF(B12:B17,"Yes")/6*2)</f>
        <v>1.3333333333333333</v>
      </c>
    </row>
    <row r="13" spans="1:8" ht="33" customHeight="1" x14ac:dyDescent="0.25">
      <c r="A13" s="31"/>
      <c r="B13" s="8" t="s">
        <v>85</v>
      </c>
      <c r="C13" s="26" t="s">
        <v>210</v>
      </c>
      <c r="D13" s="27"/>
      <c r="E13" s="27"/>
      <c r="F13" s="27"/>
      <c r="G13" s="28"/>
      <c r="H13" s="32"/>
    </row>
    <row r="14" spans="1:8" ht="15" customHeight="1" x14ac:dyDescent="0.25">
      <c r="A14" s="31"/>
      <c r="B14" s="8" t="s">
        <v>85</v>
      </c>
      <c r="C14" s="26" t="s">
        <v>110</v>
      </c>
      <c r="D14" s="27"/>
      <c r="E14" s="27"/>
      <c r="F14" s="27"/>
      <c r="G14" s="28"/>
      <c r="H14" s="32"/>
    </row>
    <row r="15" spans="1:8" ht="15" customHeight="1" x14ac:dyDescent="0.25">
      <c r="A15" s="31"/>
      <c r="B15" s="8" t="s">
        <v>96</v>
      </c>
      <c r="C15" s="26" t="s">
        <v>111</v>
      </c>
      <c r="D15" s="42"/>
      <c r="E15" s="42"/>
      <c r="F15" s="42"/>
      <c r="G15" s="43"/>
      <c r="H15" s="32"/>
    </row>
    <row r="16" spans="1:8" ht="15" customHeight="1" x14ac:dyDescent="0.25">
      <c r="A16" s="31"/>
      <c r="B16" s="8" t="s">
        <v>85</v>
      </c>
      <c r="C16" s="26" t="s">
        <v>112</v>
      </c>
      <c r="D16" s="42"/>
      <c r="E16" s="42"/>
      <c r="F16" s="42"/>
      <c r="G16" s="43"/>
      <c r="H16" s="32"/>
    </row>
    <row r="17" spans="1:8" ht="55.5" customHeight="1" x14ac:dyDescent="0.25">
      <c r="A17" s="31"/>
      <c r="B17" s="8" t="s">
        <v>96</v>
      </c>
      <c r="C17" s="36" t="s">
        <v>211</v>
      </c>
      <c r="D17" s="37"/>
      <c r="E17" s="37"/>
      <c r="F17" s="37"/>
      <c r="G17" s="38"/>
      <c r="H17" s="32"/>
    </row>
    <row r="18" spans="1:8" ht="28.5" customHeight="1" x14ac:dyDescent="0.25">
      <c r="A18" s="31" t="s">
        <v>107</v>
      </c>
      <c r="B18" s="20" t="s">
        <v>85</v>
      </c>
      <c r="C18" s="55" t="s">
        <v>232</v>
      </c>
      <c r="D18" s="56"/>
      <c r="E18" s="56"/>
      <c r="F18" s="56"/>
      <c r="G18" s="57"/>
      <c r="H18" s="32">
        <f>IF($A18="Not Applicable", "", COUNTIF(B18:B24,"Yes")/7*2)</f>
        <v>0.8571428571428571</v>
      </c>
    </row>
    <row r="19" spans="1:8" ht="47.25" customHeight="1" x14ac:dyDescent="0.25">
      <c r="A19" s="31"/>
      <c r="B19" s="8" t="s">
        <v>96</v>
      </c>
      <c r="C19" s="26" t="s">
        <v>113</v>
      </c>
      <c r="D19" s="27"/>
      <c r="E19" s="27"/>
      <c r="F19" s="27"/>
      <c r="G19" s="28"/>
      <c r="H19" s="32"/>
    </row>
    <row r="20" spans="1:8" x14ac:dyDescent="0.25">
      <c r="A20" s="31"/>
      <c r="B20" s="8" t="s">
        <v>85</v>
      </c>
      <c r="C20" s="26" t="s">
        <v>114</v>
      </c>
      <c r="D20" s="27"/>
      <c r="E20" s="27"/>
      <c r="F20" s="27"/>
      <c r="G20" s="28"/>
      <c r="H20" s="32"/>
    </row>
    <row r="21" spans="1:8" ht="17.25" x14ac:dyDescent="0.25">
      <c r="A21" s="31"/>
      <c r="B21" s="8"/>
      <c r="C21" s="26" t="s">
        <v>115</v>
      </c>
      <c r="D21" s="42"/>
      <c r="E21" s="42"/>
      <c r="F21" s="42"/>
      <c r="G21" s="43"/>
      <c r="H21" s="32"/>
    </row>
    <row r="22" spans="1:8" ht="17.25" x14ac:dyDescent="0.25">
      <c r="A22" s="31"/>
      <c r="B22" s="8"/>
      <c r="C22" s="26" t="s">
        <v>116</v>
      </c>
      <c r="D22" s="42"/>
      <c r="E22" s="42"/>
      <c r="F22" s="42"/>
      <c r="G22" s="43"/>
      <c r="H22" s="32"/>
    </row>
    <row r="23" spans="1:8" ht="17.25" x14ac:dyDescent="0.25">
      <c r="A23" s="31"/>
      <c r="B23" s="8"/>
      <c r="C23" s="26" t="s">
        <v>117</v>
      </c>
      <c r="D23" s="42"/>
      <c r="E23" s="42"/>
      <c r="F23" s="42"/>
      <c r="G23" s="43"/>
      <c r="H23" s="32"/>
    </row>
    <row r="24" spans="1:8" x14ac:dyDescent="0.25">
      <c r="A24" s="31"/>
      <c r="B24" s="8" t="s">
        <v>85</v>
      </c>
      <c r="C24" s="58" t="s">
        <v>118</v>
      </c>
      <c r="D24" s="59"/>
      <c r="E24" s="59"/>
      <c r="F24" s="59"/>
      <c r="G24" s="60"/>
      <c r="H24" s="32"/>
    </row>
    <row r="25" spans="1:8" ht="47.25" customHeight="1" x14ac:dyDescent="0.25">
      <c r="A25" s="31" t="s">
        <v>108</v>
      </c>
      <c r="B25" s="20" t="s">
        <v>85</v>
      </c>
      <c r="C25" s="33" t="s">
        <v>207</v>
      </c>
      <c r="D25" s="34"/>
      <c r="E25" s="34"/>
      <c r="F25" s="34"/>
      <c r="G25" s="35"/>
      <c r="H25" s="32">
        <f>IF($A25="Not Applicable", "", COUNTIF(B25:B27,"Yes")/3*2)</f>
        <v>1.3333333333333333</v>
      </c>
    </row>
    <row r="26" spans="1:8" x14ac:dyDescent="0.25">
      <c r="A26" s="31"/>
      <c r="B26" s="8" t="s">
        <v>96</v>
      </c>
      <c r="C26" s="26" t="s">
        <v>119</v>
      </c>
      <c r="D26" s="27"/>
      <c r="E26" s="27"/>
      <c r="F26" s="27"/>
      <c r="G26" s="28"/>
      <c r="H26" s="32"/>
    </row>
    <row r="27" spans="1:8" x14ac:dyDescent="0.25">
      <c r="A27" s="31"/>
      <c r="B27" s="8" t="s">
        <v>85</v>
      </c>
      <c r="C27" s="26" t="s">
        <v>120</v>
      </c>
      <c r="D27" s="27"/>
      <c r="E27" s="27"/>
      <c r="F27" s="27"/>
      <c r="G27" s="28"/>
      <c r="H27" s="32"/>
    </row>
    <row r="28" spans="1:8" x14ac:dyDescent="0.25">
      <c r="A28" s="31" t="s">
        <v>109</v>
      </c>
      <c r="B28" s="8" t="s">
        <v>85</v>
      </c>
      <c r="C28" s="33" t="s">
        <v>122</v>
      </c>
      <c r="D28" s="34"/>
      <c r="E28" s="34"/>
      <c r="F28" s="34"/>
      <c r="G28" s="35"/>
      <c r="H28" s="32">
        <f>IF($A28="Not Applicable", "", COUNTIF(B28:B34,"Yes")/7*2)</f>
        <v>1.4285714285714286</v>
      </c>
    </row>
    <row r="29" spans="1:8" x14ac:dyDescent="0.25">
      <c r="A29" s="31"/>
      <c r="B29" s="8" t="s">
        <v>85</v>
      </c>
      <c r="C29" s="33" t="s">
        <v>123</v>
      </c>
      <c r="D29" s="34"/>
      <c r="E29" s="34"/>
      <c r="F29" s="34"/>
      <c r="G29" s="35"/>
      <c r="H29" s="32"/>
    </row>
    <row r="30" spans="1:8" x14ac:dyDescent="0.25">
      <c r="A30" s="31"/>
      <c r="B30" s="8" t="s">
        <v>85</v>
      </c>
      <c r="C30" s="33" t="s">
        <v>124</v>
      </c>
      <c r="D30" s="34"/>
      <c r="E30" s="34"/>
      <c r="F30" s="34"/>
      <c r="G30" s="35"/>
      <c r="H30" s="32"/>
    </row>
    <row r="31" spans="1:8" ht="17.25" x14ac:dyDescent="0.25">
      <c r="A31" s="31"/>
      <c r="B31" s="8" t="s">
        <v>85</v>
      </c>
      <c r="C31" s="33" t="s">
        <v>287</v>
      </c>
      <c r="D31" s="83"/>
      <c r="E31" s="83"/>
      <c r="F31" s="83"/>
      <c r="G31" s="84"/>
      <c r="H31" s="32"/>
    </row>
    <row r="32" spans="1:8" x14ac:dyDescent="0.25">
      <c r="A32" s="31"/>
      <c r="B32" s="8"/>
      <c r="C32" s="44" t="s">
        <v>121</v>
      </c>
      <c r="D32" s="45"/>
      <c r="E32" s="45"/>
      <c r="F32" s="45"/>
      <c r="G32" s="46"/>
      <c r="H32" s="32"/>
    </row>
    <row r="33" spans="1:8" ht="17.25" x14ac:dyDescent="0.25">
      <c r="A33" s="31"/>
      <c r="B33" s="8" t="s">
        <v>85</v>
      </c>
      <c r="C33" s="33" t="s">
        <v>125</v>
      </c>
      <c r="D33" s="83"/>
      <c r="E33" s="83"/>
      <c r="F33" s="83"/>
      <c r="G33" s="84"/>
      <c r="H33" s="32"/>
    </row>
    <row r="34" spans="1:8" ht="30.75" customHeight="1" x14ac:dyDescent="0.25">
      <c r="A34" s="31"/>
      <c r="B34" s="8" t="s">
        <v>96</v>
      </c>
      <c r="C34" s="78" t="s">
        <v>126</v>
      </c>
      <c r="D34" s="79"/>
      <c r="E34" s="79"/>
      <c r="F34" s="79"/>
      <c r="G34" s="80"/>
      <c r="H34" s="32"/>
    </row>
    <row r="35" spans="1:8" ht="15.75" x14ac:dyDescent="0.25">
      <c r="A35" s="47"/>
      <c r="B35" s="48"/>
      <c r="C35" s="81"/>
      <c r="D35" s="81"/>
      <c r="E35" s="81"/>
      <c r="F35" s="81"/>
      <c r="G35" s="53" t="s">
        <v>0</v>
      </c>
      <c r="H35" s="51">
        <f>AVERAGE(H12:H34)</f>
        <v>1.2380952380952381</v>
      </c>
    </row>
    <row r="36" spans="1:8" ht="15.75" x14ac:dyDescent="0.25">
      <c r="A36" s="49"/>
      <c r="B36" s="50"/>
      <c r="C36" s="82"/>
      <c r="D36" s="82"/>
      <c r="E36" s="82"/>
      <c r="F36" s="82"/>
      <c r="G36" s="54"/>
      <c r="H36" s="52"/>
    </row>
    <row r="38" spans="1:8" ht="17.25" x14ac:dyDescent="0.25">
      <c r="A38" s="77" t="s">
        <v>98</v>
      </c>
      <c r="B38" s="77"/>
      <c r="C38" s="77"/>
      <c r="D38" s="77"/>
      <c r="E38" s="77"/>
      <c r="F38" s="77"/>
      <c r="G38" s="77"/>
      <c r="H38" s="77"/>
    </row>
    <row r="39" spans="1:8" ht="35.25" customHeight="1" x14ac:dyDescent="0.25">
      <c r="A39" s="74" t="s">
        <v>97</v>
      </c>
      <c r="B39" s="74"/>
      <c r="C39" s="74"/>
      <c r="D39" s="74"/>
      <c r="E39" s="74"/>
      <c r="F39" s="74"/>
      <c r="G39" s="74"/>
      <c r="H39" s="74"/>
    </row>
    <row r="41" spans="1:8" ht="15" customHeight="1" x14ac:dyDescent="0.25">
      <c r="A41" s="66" t="s">
        <v>92</v>
      </c>
      <c r="B41" s="67"/>
      <c r="C41" s="63" t="s">
        <v>288</v>
      </c>
      <c r="D41" s="64"/>
      <c r="E41" s="64"/>
      <c r="F41" s="64"/>
      <c r="G41" s="65"/>
      <c r="H41" s="7" t="s">
        <v>94</v>
      </c>
    </row>
    <row r="42" spans="1:8" ht="45" customHeight="1" x14ac:dyDescent="0.25">
      <c r="A42" s="62" t="s">
        <v>106</v>
      </c>
      <c r="B42" s="62"/>
      <c r="C42" s="61"/>
      <c r="D42" s="61"/>
      <c r="E42" s="61"/>
      <c r="F42" s="61"/>
      <c r="G42" s="61"/>
      <c r="H42" s="11"/>
    </row>
    <row r="43" spans="1:8" ht="45" customHeight="1" x14ac:dyDescent="0.25">
      <c r="A43" s="62" t="s">
        <v>127</v>
      </c>
      <c r="B43" s="62"/>
      <c r="C43" s="61"/>
      <c r="D43" s="61"/>
      <c r="E43" s="61"/>
      <c r="F43" s="61"/>
      <c r="G43" s="61"/>
      <c r="H43" s="11"/>
    </row>
    <row r="44" spans="1:8" ht="45" customHeight="1" x14ac:dyDescent="0.25">
      <c r="A44" s="62" t="s">
        <v>128</v>
      </c>
      <c r="B44" s="62"/>
      <c r="C44" s="61"/>
      <c r="D44" s="61"/>
      <c r="E44" s="61"/>
      <c r="F44" s="61"/>
      <c r="G44" s="61"/>
      <c r="H44" s="11"/>
    </row>
    <row r="45" spans="1:8" ht="45" customHeight="1" x14ac:dyDescent="0.25">
      <c r="A45" s="62" t="s">
        <v>109</v>
      </c>
      <c r="B45" s="62"/>
      <c r="C45" s="61"/>
      <c r="D45" s="61"/>
      <c r="E45" s="61"/>
      <c r="F45" s="61"/>
      <c r="G45" s="61"/>
      <c r="H45" s="11"/>
    </row>
    <row r="46" spans="1:8" ht="45" customHeight="1" x14ac:dyDescent="0.25">
      <c r="A46" s="85" t="s">
        <v>95</v>
      </c>
      <c r="B46" s="85"/>
      <c r="C46" s="86"/>
      <c r="D46" s="86"/>
      <c r="E46" s="86"/>
      <c r="F46" s="86"/>
      <c r="G46" s="86"/>
      <c r="H46" s="86"/>
    </row>
    <row r="47" spans="1:8" ht="15" customHeight="1" x14ac:dyDescent="0.25">
      <c r="A47" s="6"/>
      <c r="B47" s="6"/>
      <c r="C47" s="6"/>
      <c r="D47" s="1"/>
    </row>
    <row r="48" spans="1:8" ht="15" customHeight="1" x14ac:dyDescent="0.25">
      <c r="A48" s="6"/>
      <c r="B48" s="6"/>
      <c r="C48" s="6"/>
      <c r="D48" s="1"/>
    </row>
    <row r="49" spans="1:4" ht="15" customHeight="1" x14ac:dyDescent="0.25">
      <c r="A49" s="6"/>
      <c r="B49" s="6"/>
      <c r="C49" s="6"/>
      <c r="D49" s="1"/>
    </row>
    <row r="50" spans="1:4" ht="15" customHeight="1" x14ac:dyDescent="0.25">
      <c r="A50" s="6"/>
      <c r="B50" s="6"/>
      <c r="C50" s="6"/>
      <c r="D50" s="1"/>
    </row>
    <row r="51" spans="1:4" ht="15" customHeight="1" x14ac:dyDescent="0.25">
      <c r="A51" s="6"/>
      <c r="B51" s="6"/>
      <c r="C51" s="6"/>
      <c r="D51" s="1"/>
    </row>
    <row r="52" spans="1:4" ht="15" customHeight="1" x14ac:dyDescent="0.25">
      <c r="A52" s="6"/>
      <c r="B52" s="6"/>
      <c r="C52" s="6"/>
      <c r="D52" s="1"/>
    </row>
    <row r="53" spans="1:4" ht="15.75" customHeight="1" x14ac:dyDescent="0.25">
      <c r="A53" s="6"/>
      <c r="B53" s="6"/>
      <c r="C53" s="6"/>
      <c r="D53" s="1"/>
    </row>
    <row r="54" spans="1:4" x14ac:dyDescent="0.25">
      <c r="A54" s="1"/>
      <c r="B54" s="1"/>
      <c r="C54" s="1"/>
      <c r="D54" s="1"/>
    </row>
    <row r="55" spans="1:4" x14ac:dyDescent="0.25">
      <c r="A55" s="1"/>
      <c r="B55" s="1"/>
      <c r="C55" s="1"/>
      <c r="D55" s="1"/>
    </row>
  </sheetData>
  <sheetProtection algorithmName="SHA-512" hashValue="phBGrPhIEPKaTrJ7SIEZeCGm7mpRSD3EGw8+u2w7/sQGmwDLTTASk/W47ftCRsNxr4pPDMP8rYM1sQjSf81Ung==" saltValue="BeLpCa0nreCIoZNcaOtuvA==" spinCount="100000" sheet="1" objects="1" scenarios="1"/>
  <mergeCells count="60">
    <mergeCell ref="C45:G45"/>
    <mergeCell ref="C44:G44"/>
    <mergeCell ref="A46:B46"/>
    <mergeCell ref="A45:B45"/>
    <mergeCell ref="A44:B44"/>
    <mergeCell ref="C46:H46"/>
    <mergeCell ref="A1:H1"/>
    <mergeCell ref="A2:H2"/>
    <mergeCell ref="A39:H39"/>
    <mergeCell ref="C42:G42"/>
    <mergeCell ref="A8:H8"/>
    <mergeCell ref="A9:H9"/>
    <mergeCell ref="A38:H38"/>
    <mergeCell ref="C29:G29"/>
    <mergeCell ref="C30:G30"/>
    <mergeCell ref="C34:G34"/>
    <mergeCell ref="C35:C36"/>
    <mergeCell ref="D35:D36"/>
    <mergeCell ref="E35:E36"/>
    <mergeCell ref="F35:F36"/>
    <mergeCell ref="C31:G31"/>
    <mergeCell ref="C33:G33"/>
    <mergeCell ref="C43:G43"/>
    <mergeCell ref="A43:B43"/>
    <mergeCell ref="A42:B42"/>
    <mergeCell ref="C41:G41"/>
    <mergeCell ref="A41:B41"/>
    <mergeCell ref="C24:G24"/>
    <mergeCell ref="C25:G25"/>
    <mergeCell ref="C21:G21"/>
    <mergeCell ref="C22:G22"/>
    <mergeCell ref="C23:G23"/>
    <mergeCell ref="C32:G32"/>
    <mergeCell ref="A35:B35"/>
    <mergeCell ref="A36:B36"/>
    <mergeCell ref="H35:H36"/>
    <mergeCell ref="A18:A24"/>
    <mergeCell ref="H18:H24"/>
    <mergeCell ref="A25:A27"/>
    <mergeCell ref="H25:H27"/>
    <mergeCell ref="A28:A34"/>
    <mergeCell ref="H28:H34"/>
    <mergeCell ref="C26:G26"/>
    <mergeCell ref="C27:G27"/>
    <mergeCell ref="C28:G28"/>
    <mergeCell ref="G35:G36"/>
    <mergeCell ref="C18:G18"/>
    <mergeCell ref="C19:G19"/>
    <mergeCell ref="C20:G20"/>
    <mergeCell ref="A6:C6"/>
    <mergeCell ref="E6:G6"/>
    <mergeCell ref="A12:A17"/>
    <mergeCell ref="H12:H17"/>
    <mergeCell ref="C12:G12"/>
    <mergeCell ref="C13:G13"/>
    <mergeCell ref="C14:G14"/>
    <mergeCell ref="C17:G17"/>
    <mergeCell ref="C11:G11"/>
    <mergeCell ref="C15:G15"/>
    <mergeCell ref="C16:G16"/>
  </mergeCells>
  <dataValidations count="7">
    <dataValidation type="date" allowBlank="1" showInputMessage="1" showErrorMessage="1" sqref="H5">
      <formula1>42005</formula1>
      <formula2>TODAY()</formula2>
    </dataValidation>
    <dataValidation type="list" allowBlank="1" showInputMessage="1" showErrorMessage="1" sqref="A12:A17">
      <formula1>"1. Justification for CMAM program is provided based upon situational analysis (using secondary or primary data depending on context),Not Applicable"</formula1>
    </dataValidation>
    <dataValidation type="list" allowBlank="1" showInputMessage="1" showErrorMessage="1" sqref="A18:A24">
      <formula1>"2. Community Mobilization assessment and planning,Not Applicable"</formula1>
    </dataValidation>
    <dataValidation type="list" allowBlank="1" showInputMessage="1" showErrorMessage="1" sqref="A25:A27">
      <formula1>"3.  CMAM Capacity Building planning,Not Applicable"</formula1>
    </dataValidation>
    <dataValidation type="list" allowBlank="1" showInputMessage="1" showErrorMessage="1" sqref="A28:A34">
      <formula1>"4. Preparation of CMAM monitoring and evaluation system,Not Applicable"</formula1>
    </dataValidation>
    <dataValidation type="list" allowBlank="1" showInputMessage="1" showErrorMessage="1" sqref="B12:B30 B32:B34">
      <formula1>"Yes,No"</formula1>
    </dataValidation>
    <dataValidation type="list" allowBlank="1" showInputMessage="1" showErrorMessage="1" sqref="B31">
      <formula1>"Yes,No,N/A"</formula1>
    </dataValidation>
  </dataValidations>
  <pageMargins left="0.25" right="0.25" top="0.75" bottom="0.75" header="0.3" footer="0.3"/>
  <pageSetup orientation="landscape"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Customization!$A:$A</xm:f>
          </x14:formula1>
          <xm:sqref>D4</xm:sqref>
        </x14:dataValidation>
        <x14:dataValidation type="list" allowBlank="1" showInputMessage="1" showErrorMessage="1">
          <x14:formula1>
            <xm:f>Customization!$C$1:$C$4</xm:f>
          </x14:formula1>
          <xm:sqref>D6</xm:sqref>
        </x14:dataValidation>
        <x14:dataValidation type="list" allowBlank="1" showInputMessage="1" showErrorMessage="1">
          <x14:formula1>
            <xm:f>Customization!$E$1:$E$4</xm:f>
          </x14:formula1>
          <xm:sqref>H6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3"/>
  <sheetViews>
    <sheetView topLeftCell="A154" workbookViewId="0">
      <selection activeCell="D161" sqref="D161:H161"/>
    </sheetView>
  </sheetViews>
  <sheetFormatPr defaultRowHeight="15" x14ac:dyDescent="0.25"/>
  <cols>
    <col min="1" max="1" width="14.85546875" style="13" customWidth="1"/>
    <col min="2" max="2" width="7.140625" style="13" bestFit="1" customWidth="1"/>
    <col min="3" max="3" width="7.7109375" style="13" customWidth="1"/>
    <col min="4" max="4" width="13.85546875" style="13" customWidth="1"/>
    <col min="5" max="5" width="12.28515625" style="13" customWidth="1"/>
    <col min="6" max="6" width="13.5703125" style="13" customWidth="1"/>
    <col min="7" max="7" width="14.140625" style="13" customWidth="1"/>
    <col min="8" max="8" width="17.7109375" style="13" customWidth="1"/>
    <col min="9" max="9" width="20.85546875" style="13" customWidth="1"/>
    <col min="10" max="16384" width="9.140625" style="13"/>
  </cols>
  <sheetData>
    <row r="1" spans="1:9" ht="19.5" x14ac:dyDescent="0.25">
      <c r="A1" s="147" t="s">
        <v>99</v>
      </c>
      <c r="B1" s="148"/>
      <c r="C1" s="148"/>
      <c r="D1" s="148"/>
      <c r="E1" s="148"/>
      <c r="F1" s="148"/>
      <c r="G1" s="148"/>
      <c r="H1" s="148"/>
      <c r="I1" s="149"/>
    </row>
    <row r="2" spans="1:9" ht="20.25" thickBot="1" x14ac:dyDescent="0.3">
      <c r="A2" s="150" t="s">
        <v>208</v>
      </c>
      <c r="B2" s="151"/>
      <c r="C2" s="151"/>
      <c r="D2" s="151"/>
      <c r="E2" s="151"/>
      <c r="F2" s="151"/>
      <c r="G2" s="151"/>
      <c r="H2" s="151"/>
      <c r="I2" s="152"/>
    </row>
    <row r="4" spans="1:9" ht="31.5" x14ac:dyDescent="0.25">
      <c r="A4" s="14" t="s">
        <v>104</v>
      </c>
      <c r="B4" s="159"/>
      <c r="C4" s="160"/>
      <c r="D4" s="14" t="s">
        <v>86</v>
      </c>
      <c r="E4" s="9"/>
      <c r="F4" s="14" t="s">
        <v>233</v>
      </c>
      <c r="G4" s="9"/>
      <c r="H4" s="14" t="s">
        <v>87</v>
      </c>
      <c r="I4" s="9"/>
    </row>
    <row r="5" spans="1:9" ht="31.5" x14ac:dyDescent="0.25">
      <c r="A5" s="14" t="s">
        <v>100</v>
      </c>
      <c r="B5" s="159"/>
      <c r="C5" s="160"/>
      <c r="D5" s="14" t="s">
        <v>90</v>
      </c>
      <c r="E5" s="9"/>
      <c r="F5" s="14" t="s">
        <v>88</v>
      </c>
      <c r="G5" s="9"/>
      <c r="H5" s="14" t="s">
        <v>91</v>
      </c>
      <c r="I5" s="10"/>
    </row>
    <row r="6" spans="1:9" ht="15.75" x14ac:dyDescent="0.25">
      <c r="A6" s="153" t="s">
        <v>89</v>
      </c>
      <c r="B6" s="153"/>
      <c r="C6" s="153"/>
      <c r="D6" s="153"/>
      <c r="E6" s="9"/>
      <c r="F6" s="153" t="s">
        <v>101</v>
      </c>
      <c r="G6" s="153"/>
      <c r="H6" s="153"/>
      <c r="I6" s="9"/>
    </row>
    <row r="8" spans="1:9" x14ac:dyDescent="0.25">
      <c r="A8" s="154" t="s">
        <v>290</v>
      </c>
      <c r="B8" s="154"/>
      <c r="C8" s="154"/>
      <c r="D8" s="154"/>
      <c r="E8" s="154"/>
      <c r="F8" s="154"/>
      <c r="G8" s="154"/>
      <c r="H8" s="154"/>
      <c r="I8" s="154"/>
    </row>
    <row r="9" spans="1:9" ht="167.25" customHeight="1" x14ac:dyDescent="0.25">
      <c r="A9" s="155" t="s">
        <v>292</v>
      </c>
      <c r="B9" s="155"/>
      <c r="C9" s="155"/>
      <c r="D9" s="155"/>
      <c r="E9" s="155"/>
      <c r="F9" s="155"/>
      <c r="G9" s="155"/>
      <c r="H9" s="155"/>
      <c r="I9" s="155"/>
    </row>
    <row r="10" spans="1:9" x14ac:dyDescent="0.25">
      <c r="A10" s="15"/>
      <c r="B10" s="15"/>
    </row>
    <row r="11" spans="1:9" ht="15" customHeight="1" x14ac:dyDescent="0.25">
      <c r="A11" s="16" t="s">
        <v>92</v>
      </c>
      <c r="B11" s="17" t="s">
        <v>102</v>
      </c>
      <c r="C11" s="156" t="s">
        <v>103</v>
      </c>
      <c r="D11" s="157"/>
      <c r="E11" s="157"/>
      <c r="F11" s="157"/>
      <c r="G11" s="157"/>
      <c r="H11" s="158"/>
      <c r="I11" s="16" t="s">
        <v>93</v>
      </c>
    </row>
    <row r="12" spans="1:9" ht="42.75" customHeight="1" x14ac:dyDescent="0.25">
      <c r="A12" s="161" t="s">
        <v>294</v>
      </c>
      <c r="B12" s="20" t="s">
        <v>85</v>
      </c>
      <c r="C12" s="89" t="s">
        <v>291</v>
      </c>
      <c r="D12" s="90"/>
      <c r="E12" s="90"/>
      <c r="F12" s="90"/>
      <c r="G12" s="90"/>
      <c r="H12" s="91"/>
      <c r="I12" s="87">
        <f>IF($A12="Not Applicable", "", COUNTIF(B12:B34,"Yes")/23*2)</f>
        <v>0.17391304347826086</v>
      </c>
    </row>
    <row r="13" spans="1:9" ht="29.25" customHeight="1" x14ac:dyDescent="0.25">
      <c r="A13" s="162"/>
      <c r="B13" s="20"/>
      <c r="C13" s="92" t="s">
        <v>212</v>
      </c>
      <c r="D13" s="93"/>
      <c r="E13" s="93"/>
      <c r="F13" s="93"/>
      <c r="G13" s="93"/>
      <c r="H13" s="94"/>
      <c r="I13" s="88"/>
    </row>
    <row r="14" spans="1:9" x14ac:dyDescent="0.25">
      <c r="A14" s="162"/>
      <c r="B14" s="8" t="s">
        <v>85</v>
      </c>
      <c r="C14" s="92" t="s">
        <v>129</v>
      </c>
      <c r="D14" s="93"/>
      <c r="E14" s="93"/>
      <c r="F14" s="93"/>
      <c r="G14" s="93"/>
      <c r="H14" s="94"/>
      <c r="I14" s="88"/>
    </row>
    <row r="15" spans="1:9" x14ac:dyDescent="0.25">
      <c r="A15" s="162"/>
      <c r="B15" s="8"/>
      <c r="C15" s="92" t="s">
        <v>234</v>
      </c>
      <c r="D15" s="93"/>
      <c r="E15" s="93"/>
      <c r="F15" s="93"/>
      <c r="G15" s="93"/>
      <c r="H15" s="94"/>
      <c r="I15" s="88"/>
    </row>
    <row r="16" spans="1:9" x14ac:dyDescent="0.25">
      <c r="A16" s="162"/>
      <c r="B16" s="8" t="s">
        <v>96</v>
      </c>
      <c r="C16" s="92" t="s">
        <v>213</v>
      </c>
      <c r="D16" s="93"/>
      <c r="E16" s="93"/>
      <c r="F16" s="93"/>
      <c r="G16" s="93"/>
      <c r="H16" s="94"/>
      <c r="I16" s="88"/>
    </row>
    <row r="17" spans="1:9" x14ac:dyDescent="0.25">
      <c r="A17" s="162"/>
      <c r="B17" s="8"/>
      <c r="C17" s="92" t="s">
        <v>235</v>
      </c>
      <c r="D17" s="93"/>
      <c r="E17" s="93"/>
      <c r="F17" s="93"/>
      <c r="G17" s="93"/>
      <c r="H17" s="94"/>
      <c r="I17" s="88"/>
    </row>
    <row r="18" spans="1:9" x14ac:dyDescent="0.25">
      <c r="A18" s="162"/>
      <c r="B18" s="8"/>
      <c r="C18" s="92" t="s">
        <v>236</v>
      </c>
      <c r="D18" s="93"/>
      <c r="E18" s="93"/>
      <c r="F18" s="93"/>
      <c r="G18" s="93"/>
      <c r="H18" s="94"/>
      <c r="I18" s="88"/>
    </row>
    <row r="19" spans="1:9" x14ac:dyDescent="0.25">
      <c r="A19" s="162"/>
      <c r="B19" s="8"/>
      <c r="C19" s="92" t="s">
        <v>237</v>
      </c>
      <c r="D19" s="93"/>
      <c r="E19" s="93"/>
      <c r="F19" s="93"/>
      <c r="G19" s="93"/>
      <c r="H19" s="94"/>
      <c r="I19" s="88"/>
    </row>
    <row r="20" spans="1:9" x14ac:dyDescent="0.25">
      <c r="A20" s="162"/>
      <c r="B20" s="8"/>
      <c r="C20" s="92" t="s">
        <v>214</v>
      </c>
      <c r="D20" s="93"/>
      <c r="E20" s="93"/>
      <c r="F20" s="93"/>
      <c r="G20" s="93"/>
      <c r="H20" s="94"/>
      <c r="I20" s="88"/>
    </row>
    <row r="21" spans="1:9" x14ac:dyDescent="0.25">
      <c r="A21" s="162"/>
      <c r="B21" s="8"/>
      <c r="C21" s="92" t="s">
        <v>238</v>
      </c>
      <c r="D21" s="93"/>
      <c r="E21" s="93"/>
      <c r="F21" s="93"/>
      <c r="G21" s="93"/>
      <c r="H21" s="94"/>
      <c r="I21" s="88"/>
    </row>
    <row r="22" spans="1:9" x14ac:dyDescent="0.25">
      <c r="A22" s="162"/>
      <c r="B22" s="8"/>
      <c r="C22" s="92" t="s">
        <v>239</v>
      </c>
      <c r="D22" s="93"/>
      <c r="E22" s="93"/>
      <c r="F22" s="93"/>
      <c r="G22" s="93"/>
      <c r="H22" s="94"/>
      <c r="I22" s="88"/>
    </row>
    <row r="23" spans="1:9" x14ac:dyDescent="0.25">
      <c r="A23" s="162"/>
      <c r="B23" s="8"/>
      <c r="C23" s="92" t="s">
        <v>131</v>
      </c>
      <c r="D23" s="93"/>
      <c r="E23" s="93"/>
      <c r="F23" s="93"/>
      <c r="G23" s="93"/>
      <c r="H23" s="94"/>
      <c r="I23" s="88"/>
    </row>
    <row r="24" spans="1:9" ht="27" customHeight="1" x14ac:dyDescent="0.25">
      <c r="A24" s="162"/>
      <c r="B24" s="8"/>
      <c r="C24" s="92" t="s">
        <v>134</v>
      </c>
      <c r="D24" s="93"/>
      <c r="E24" s="93"/>
      <c r="F24" s="93"/>
      <c r="G24" s="93"/>
      <c r="H24" s="94"/>
      <c r="I24" s="88"/>
    </row>
    <row r="25" spans="1:9" ht="27" customHeight="1" x14ac:dyDescent="0.25">
      <c r="A25" s="162"/>
      <c r="B25" s="8"/>
      <c r="C25" s="92" t="s">
        <v>240</v>
      </c>
      <c r="D25" s="93"/>
      <c r="E25" s="93"/>
      <c r="F25" s="93"/>
      <c r="G25" s="93"/>
      <c r="H25" s="94"/>
      <c r="I25" s="88"/>
    </row>
    <row r="26" spans="1:9" x14ac:dyDescent="0.25">
      <c r="A26" s="162"/>
      <c r="B26" s="8"/>
      <c r="C26" s="92" t="s">
        <v>135</v>
      </c>
      <c r="D26" s="93"/>
      <c r="E26" s="93"/>
      <c r="F26" s="93"/>
      <c r="G26" s="93"/>
      <c r="H26" s="94"/>
      <c r="I26" s="88"/>
    </row>
    <row r="27" spans="1:9" x14ac:dyDescent="0.25">
      <c r="A27" s="162"/>
      <c r="B27" s="8"/>
      <c r="C27" s="92" t="s">
        <v>136</v>
      </c>
      <c r="D27" s="93"/>
      <c r="E27" s="93"/>
      <c r="F27" s="93"/>
      <c r="G27" s="93"/>
      <c r="H27" s="94"/>
      <c r="I27" s="88"/>
    </row>
    <row r="28" spans="1:9" x14ac:dyDescent="0.25">
      <c r="A28" s="162"/>
      <c r="B28" s="8"/>
      <c r="C28" s="92" t="s">
        <v>241</v>
      </c>
      <c r="D28" s="93"/>
      <c r="E28" s="93"/>
      <c r="F28" s="93"/>
      <c r="G28" s="93"/>
      <c r="H28" s="94"/>
      <c r="I28" s="88"/>
    </row>
    <row r="29" spans="1:9" x14ac:dyDescent="0.25">
      <c r="A29" s="162"/>
      <c r="B29" s="8"/>
      <c r="C29" s="92" t="s">
        <v>137</v>
      </c>
      <c r="D29" s="93"/>
      <c r="E29" s="93"/>
      <c r="F29" s="93"/>
      <c r="G29" s="93"/>
      <c r="H29" s="94"/>
      <c r="I29" s="88"/>
    </row>
    <row r="30" spans="1:9" x14ac:dyDescent="0.25">
      <c r="A30" s="162"/>
      <c r="B30" s="8"/>
      <c r="C30" s="92" t="s">
        <v>138</v>
      </c>
      <c r="D30" s="93"/>
      <c r="E30" s="93"/>
      <c r="F30" s="93"/>
      <c r="G30" s="93"/>
      <c r="H30" s="94"/>
      <c r="I30" s="88"/>
    </row>
    <row r="31" spans="1:9" x14ac:dyDescent="0.25">
      <c r="A31" s="162"/>
      <c r="B31" s="8"/>
      <c r="C31" s="92" t="s">
        <v>139</v>
      </c>
      <c r="D31" s="93"/>
      <c r="E31" s="93"/>
      <c r="F31" s="93"/>
      <c r="G31" s="93"/>
      <c r="H31" s="94"/>
      <c r="I31" s="88"/>
    </row>
    <row r="32" spans="1:9" x14ac:dyDescent="0.25">
      <c r="A32" s="162"/>
      <c r="B32" s="8"/>
      <c r="C32" s="92" t="s">
        <v>215</v>
      </c>
      <c r="D32" s="93"/>
      <c r="E32" s="93"/>
      <c r="F32" s="93"/>
      <c r="G32" s="93"/>
      <c r="H32" s="94"/>
      <c r="I32" s="88"/>
    </row>
    <row r="33" spans="1:9" ht="25.5" customHeight="1" x14ac:dyDescent="0.25">
      <c r="A33" s="162"/>
      <c r="B33" s="8"/>
      <c r="C33" s="92" t="s">
        <v>231</v>
      </c>
      <c r="D33" s="93"/>
      <c r="E33" s="93"/>
      <c r="F33" s="93"/>
      <c r="G33" s="93"/>
      <c r="H33" s="94"/>
      <c r="I33" s="88"/>
    </row>
    <row r="34" spans="1:9" x14ac:dyDescent="0.25">
      <c r="A34" s="162"/>
      <c r="B34" s="8"/>
      <c r="C34" s="92" t="s">
        <v>140</v>
      </c>
      <c r="D34" s="93"/>
      <c r="E34" s="93"/>
      <c r="F34" s="93"/>
      <c r="G34" s="93"/>
      <c r="H34" s="94"/>
      <c r="I34" s="88"/>
    </row>
    <row r="35" spans="1:9" ht="15" customHeight="1" x14ac:dyDescent="0.25">
      <c r="A35" s="120" t="s">
        <v>242</v>
      </c>
      <c r="B35" s="8" t="s">
        <v>96</v>
      </c>
      <c r="C35" s="108" t="s">
        <v>243</v>
      </c>
      <c r="D35" s="109"/>
      <c r="E35" s="109"/>
      <c r="F35" s="109"/>
      <c r="G35" s="109"/>
      <c r="H35" s="110"/>
      <c r="I35" s="87">
        <f>IF($A35="Not Applicable", "", COUNTIF(B35:B48,"Yes")/14*2)</f>
        <v>0.2857142857142857</v>
      </c>
    </row>
    <row r="36" spans="1:9" ht="15" customHeight="1" x14ac:dyDescent="0.25">
      <c r="A36" s="121"/>
      <c r="B36" s="8" t="s">
        <v>85</v>
      </c>
      <c r="C36" s="111" t="s">
        <v>244</v>
      </c>
      <c r="D36" s="112"/>
      <c r="E36" s="112"/>
      <c r="F36" s="112"/>
      <c r="G36" s="112"/>
      <c r="H36" s="113"/>
      <c r="I36" s="88"/>
    </row>
    <row r="37" spans="1:9" ht="15" customHeight="1" x14ac:dyDescent="0.25">
      <c r="A37" s="121"/>
      <c r="B37" s="8"/>
      <c r="C37" s="111" t="s">
        <v>234</v>
      </c>
      <c r="D37" s="112"/>
      <c r="E37" s="112"/>
      <c r="F37" s="112"/>
      <c r="G37" s="112"/>
      <c r="H37" s="113"/>
      <c r="I37" s="88"/>
    </row>
    <row r="38" spans="1:9" ht="15" customHeight="1" x14ac:dyDescent="0.25">
      <c r="A38" s="121"/>
      <c r="B38" s="8"/>
      <c r="C38" s="111" t="s">
        <v>239</v>
      </c>
      <c r="D38" s="112"/>
      <c r="E38" s="112"/>
      <c r="F38" s="112"/>
      <c r="G38" s="112"/>
      <c r="H38" s="113"/>
      <c r="I38" s="88"/>
    </row>
    <row r="39" spans="1:9" ht="15" customHeight="1" x14ac:dyDescent="0.25">
      <c r="A39" s="121"/>
      <c r="B39" s="8"/>
      <c r="C39" s="111" t="s">
        <v>245</v>
      </c>
      <c r="D39" s="112"/>
      <c r="E39" s="112"/>
      <c r="F39" s="112"/>
      <c r="G39" s="112"/>
      <c r="H39" s="113"/>
      <c r="I39" s="88"/>
    </row>
    <row r="40" spans="1:9" ht="15" customHeight="1" x14ac:dyDescent="0.25">
      <c r="A40" s="121"/>
      <c r="B40" s="8"/>
      <c r="C40" s="111" t="s">
        <v>246</v>
      </c>
      <c r="D40" s="112"/>
      <c r="E40" s="112"/>
      <c r="F40" s="112"/>
      <c r="G40" s="112"/>
      <c r="H40" s="113"/>
      <c r="I40" s="88"/>
    </row>
    <row r="41" spans="1:9" ht="15" customHeight="1" x14ac:dyDescent="0.25">
      <c r="A41" s="121"/>
      <c r="B41" s="8"/>
      <c r="C41" s="111" t="s">
        <v>247</v>
      </c>
      <c r="D41" s="112"/>
      <c r="E41" s="112"/>
      <c r="F41" s="112"/>
      <c r="G41" s="112"/>
      <c r="H41" s="113"/>
      <c r="I41" s="88"/>
    </row>
    <row r="42" spans="1:9" ht="15" customHeight="1" x14ac:dyDescent="0.25">
      <c r="A42" s="121"/>
      <c r="B42" s="8"/>
      <c r="C42" s="111" t="s">
        <v>214</v>
      </c>
      <c r="D42" s="112"/>
      <c r="E42" s="112"/>
      <c r="F42" s="112"/>
      <c r="G42" s="112"/>
      <c r="H42" s="113"/>
      <c r="I42" s="88"/>
    </row>
    <row r="43" spans="1:9" ht="15" customHeight="1" x14ac:dyDescent="0.25">
      <c r="A43" s="121"/>
      <c r="B43" s="8"/>
      <c r="C43" s="111" t="s">
        <v>248</v>
      </c>
      <c r="D43" s="112"/>
      <c r="E43" s="112"/>
      <c r="F43" s="112"/>
      <c r="G43" s="112"/>
      <c r="H43" s="113"/>
      <c r="I43" s="88"/>
    </row>
    <row r="44" spans="1:9" ht="15" customHeight="1" x14ac:dyDescent="0.25">
      <c r="A44" s="121"/>
      <c r="B44" s="8"/>
      <c r="C44" s="111" t="s">
        <v>249</v>
      </c>
      <c r="D44" s="112"/>
      <c r="E44" s="112"/>
      <c r="F44" s="112"/>
      <c r="G44" s="112"/>
      <c r="H44" s="113"/>
      <c r="I44" s="88"/>
    </row>
    <row r="45" spans="1:9" ht="15" customHeight="1" x14ac:dyDescent="0.25">
      <c r="A45" s="121"/>
      <c r="B45" s="8"/>
      <c r="C45" s="111" t="s">
        <v>250</v>
      </c>
      <c r="D45" s="112"/>
      <c r="E45" s="112"/>
      <c r="F45" s="112"/>
      <c r="G45" s="112"/>
      <c r="H45" s="113"/>
      <c r="I45" s="88"/>
    </row>
    <row r="46" spans="1:9" ht="15" customHeight="1" x14ac:dyDescent="0.25">
      <c r="A46" s="121"/>
      <c r="B46" s="8"/>
      <c r="C46" s="111" t="s">
        <v>137</v>
      </c>
      <c r="D46" s="112"/>
      <c r="E46" s="112"/>
      <c r="F46" s="112"/>
      <c r="G46" s="112"/>
      <c r="H46" s="113"/>
      <c r="I46" s="88"/>
    </row>
    <row r="47" spans="1:9" ht="15" customHeight="1" x14ac:dyDescent="0.25">
      <c r="A47" s="121"/>
      <c r="B47" s="8"/>
      <c r="C47" s="111" t="s">
        <v>241</v>
      </c>
      <c r="D47" s="112"/>
      <c r="E47" s="112"/>
      <c r="F47" s="112"/>
      <c r="G47" s="112"/>
      <c r="H47" s="113"/>
      <c r="I47" s="88"/>
    </row>
    <row r="48" spans="1:9" ht="89.25" customHeight="1" x14ac:dyDescent="0.25">
      <c r="A48" s="122"/>
      <c r="B48" s="8" t="s">
        <v>85</v>
      </c>
      <c r="C48" s="111" t="s">
        <v>140</v>
      </c>
      <c r="D48" s="112"/>
      <c r="E48" s="112"/>
      <c r="F48" s="112"/>
      <c r="G48" s="112"/>
      <c r="H48" s="113"/>
      <c r="I48" s="123"/>
    </row>
    <row r="49" spans="1:9" ht="51.75" customHeight="1" x14ac:dyDescent="0.25">
      <c r="A49" s="138" t="s">
        <v>251</v>
      </c>
      <c r="B49" s="20" t="s">
        <v>85</v>
      </c>
      <c r="C49" s="163" t="s">
        <v>216</v>
      </c>
      <c r="D49" s="164"/>
      <c r="E49" s="164"/>
      <c r="F49" s="164"/>
      <c r="G49" s="164"/>
      <c r="H49" s="165"/>
      <c r="I49" s="87">
        <f>IF($A49="Not Applicable", "", COUNTIF(B49:B118,"Yes")/70*2)</f>
        <v>8.5714285714285715E-2</v>
      </c>
    </row>
    <row r="50" spans="1:9" ht="15" customHeight="1" x14ac:dyDescent="0.25">
      <c r="A50" s="139"/>
      <c r="B50" s="8" t="s">
        <v>85</v>
      </c>
      <c r="C50" s="101" t="s">
        <v>129</v>
      </c>
      <c r="D50" s="102"/>
      <c r="E50" s="102"/>
      <c r="F50" s="102"/>
      <c r="G50" s="102"/>
      <c r="H50" s="103"/>
      <c r="I50" s="88"/>
    </row>
    <row r="51" spans="1:9" ht="15" customHeight="1" x14ac:dyDescent="0.25">
      <c r="A51" s="139"/>
      <c r="B51" s="8"/>
      <c r="C51" s="101" t="s">
        <v>234</v>
      </c>
      <c r="D51" s="102"/>
      <c r="E51" s="102"/>
      <c r="F51" s="102"/>
      <c r="G51" s="102"/>
      <c r="H51" s="103"/>
      <c r="I51" s="88"/>
    </row>
    <row r="52" spans="1:9" x14ac:dyDescent="0.25">
      <c r="A52" s="139"/>
      <c r="B52" s="8"/>
      <c r="C52" s="101" t="s">
        <v>130</v>
      </c>
      <c r="D52" s="102"/>
      <c r="E52" s="102"/>
      <c r="F52" s="102"/>
      <c r="G52" s="102"/>
      <c r="H52" s="103"/>
      <c r="I52" s="88"/>
    </row>
    <row r="53" spans="1:9" x14ac:dyDescent="0.25">
      <c r="A53" s="139"/>
      <c r="B53" s="8"/>
      <c r="C53" s="101" t="s">
        <v>235</v>
      </c>
      <c r="D53" s="102"/>
      <c r="E53" s="102"/>
      <c r="F53" s="102"/>
      <c r="G53" s="102"/>
      <c r="H53" s="103"/>
      <c r="I53" s="88"/>
    </row>
    <row r="54" spans="1:9" x14ac:dyDescent="0.25">
      <c r="A54" s="139"/>
      <c r="B54" s="8" t="s">
        <v>85</v>
      </c>
      <c r="C54" s="101" t="s">
        <v>252</v>
      </c>
      <c r="D54" s="102"/>
      <c r="E54" s="102"/>
      <c r="F54" s="102"/>
      <c r="G54" s="102"/>
      <c r="H54" s="103"/>
      <c r="I54" s="88"/>
    </row>
    <row r="55" spans="1:9" x14ac:dyDescent="0.25">
      <c r="A55" s="139"/>
      <c r="B55" s="8" t="s">
        <v>96</v>
      </c>
      <c r="C55" s="101" t="s">
        <v>253</v>
      </c>
      <c r="D55" s="102"/>
      <c r="E55" s="102"/>
      <c r="F55" s="102"/>
      <c r="G55" s="102"/>
      <c r="H55" s="103"/>
      <c r="I55" s="88"/>
    </row>
    <row r="56" spans="1:9" x14ac:dyDescent="0.25">
      <c r="A56" s="139"/>
      <c r="B56" s="8"/>
      <c r="C56" s="101" t="s">
        <v>217</v>
      </c>
      <c r="D56" s="102"/>
      <c r="E56" s="102"/>
      <c r="F56" s="102"/>
      <c r="G56" s="102"/>
      <c r="H56" s="103"/>
      <c r="I56" s="88"/>
    </row>
    <row r="57" spans="1:9" x14ac:dyDescent="0.25">
      <c r="A57" s="139"/>
      <c r="B57" s="8"/>
      <c r="C57" s="101" t="s">
        <v>141</v>
      </c>
      <c r="D57" s="102"/>
      <c r="E57" s="102"/>
      <c r="F57" s="102"/>
      <c r="G57" s="102"/>
      <c r="H57" s="103"/>
      <c r="I57" s="88"/>
    </row>
    <row r="58" spans="1:9" x14ac:dyDescent="0.25">
      <c r="A58" s="139"/>
      <c r="B58" s="8"/>
      <c r="C58" s="101" t="s">
        <v>132</v>
      </c>
      <c r="D58" s="102"/>
      <c r="E58" s="102"/>
      <c r="F58" s="102"/>
      <c r="G58" s="102"/>
      <c r="H58" s="103"/>
      <c r="I58" s="88"/>
    </row>
    <row r="59" spans="1:9" x14ac:dyDescent="0.25">
      <c r="A59" s="139"/>
      <c r="B59" s="8"/>
      <c r="C59" s="101" t="s">
        <v>133</v>
      </c>
      <c r="D59" s="102"/>
      <c r="E59" s="102"/>
      <c r="F59" s="102"/>
      <c r="G59" s="102"/>
      <c r="H59" s="103"/>
      <c r="I59" s="88"/>
    </row>
    <row r="60" spans="1:9" ht="24" customHeight="1" x14ac:dyDescent="0.25">
      <c r="A60" s="139"/>
      <c r="B60" s="8"/>
      <c r="C60" s="101" t="s">
        <v>142</v>
      </c>
      <c r="D60" s="102"/>
      <c r="E60" s="102"/>
      <c r="F60" s="102"/>
      <c r="G60" s="102"/>
      <c r="H60" s="103"/>
      <c r="I60" s="88"/>
    </row>
    <row r="61" spans="1:9" ht="30" customHeight="1" x14ac:dyDescent="0.25">
      <c r="A61" s="139"/>
      <c r="B61" s="20" t="s">
        <v>96</v>
      </c>
      <c r="C61" s="114" t="s">
        <v>193</v>
      </c>
      <c r="D61" s="115"/>
      <c r="E61" s="115"/>
      <c r="F61" s="115"/>
      <c r="G61" s="115"/>
      <c r="H61" s="116"/>
      <c r="I61" s="88"/>
    </row>
    <row r="62" spans="1:9" x14ac:dyDescent="0.25">
      <c r="A62" s="139"/>
      <c r="B62" s="8"/>
      <c r="C62" s="101" t="s">
        <v>143</v>
      </c>
      <c r="D62" s="102"/>
      <c r="E62" s="102"/>
      <c r="F62" s="102"/>
      <c r="G62" s="102"/>
      <c r="H62" s="103"/>
      <c r="I62" s="88"/>
    </row>
    <row r="63" spans="1:9" x14ac:dyDescent="0.25">
      <c r="A63" s="139"/>
      <c r="B63" s="8"/>
      <c r="C63" s="101" t="s">
        <v>218</v>
      </c>
      <c r="D63" s="102"/>
      <c r="E63" s="102"/>
      <c r="F63" s="102"/>
      <c r="G63" s="102"/>
      <c r="H63" s="103"/>
      <c r="I63" s="88"/>
    </row>
    <row r="64" spans="1:9" x14ac:dyDescent="0.25">
      <c r="A64" s="139"/>
      <c r="B64" s="8"/>
      <c r="C64" s="101" t="s">
        <v>219</v>
      </c>
      <c r="D64" s="102"/>
      <c r="E64" s="102"/>
      <c r="F64" s="102"/>
      <c r="G64" s="102"/>
      <c r="H64" s="103"/>
      <c r="I64" s="88"/>
    </row>
    <row r="65" spans="1:9" x14ac:dyDescent="0.25">
      <c r="A65" s="139"/>
      <c r="B65" s="8"/>
      <c r="C65" s="101" t="s">
        <v>144</v>
      </c>
      <c r="D65" s="102"/>
      <c r="E65" s="102"/>
      <c r="F65" s="102"/>
      <c r="G65" s="102"/>
      <c r="H65" s="103"/>
      <c r="I65" s="88"/>
    </row>
    <row r="66" spans="1:9" ht="30.75" customHeight="1" x14ac:dyDescent="0.25">
      <c r="A66" s="139"/>
      <c r="B66" s="8"/>
      <c r="C66" s="101" t="s">
        <v>145</v>
      </c>
      <c r="D66" s="102"/>
      <c r="E66" s="102"/>
      <c r="F66" s="102"/>
      <c r="G66" s="102"/>
      <c r="H66" s="103"/>
      <c r="I66" s="88"/>
    </row>
    <row r="67" spans="1:9" x14ac:dyDescent="0.25">
      <c r="A67" s="139"/>
      <c r="B67" s="8"/>
      <c r="C67" s="101" t="s">
        <v>146</v>
      </c>
      <c r="D67" s="102"/>
      <c r="E67" s="102"/>
      <c r="F67" s="102"/>
      <c r="G67" s="102"/>
      <c r="H67" s="103"/>
      <c r="I67" s="88"/>
    </row>
    <row r="68" spans="1:9" x14ac:dyDescent="0.25">
      <c r="A68" s="139"/>
      <c r="B68" s="8"/>
      <c r="C68" s="101" t="s">
        <v>147</v>
      </c>
      <c r="D68" s="102"/>
      <c r="E68" s="102"/>
      <c r="F68" s="102"/>
      <c r="G68" s="102"/>
      <c r="H68" s="103"/>
      <c r="I68" s="88"/>
    </row>
    <row r="69" spans="1:9" x14ac:dyDescent="0.25">
      <c r="A69" s="139"/>
      <c r="B69" s="8"/>
      <c r="C69" s="101" t="s">
        <v>148</v>
      </c>
      <c r="D69" s="102"/>
      <c r="E69" s="102"/>
      <c r="F69" s="102"/>
      <c r="G69" s="102"/>
      <c r="H69" s="103"/>
      <c r="I69" s="88"/>
    </row>
    <row r="70" spans="1:9" ht="28.5" customHeight="1" x14ac:dyDescent="0.25">
      <c r="A70" s="139"/>
      <c r="B70" s="8"/>
      <c r="C70" s="114" t="s">
        <v>220</v>
      </c>
      <c r="D70" s="115"/>
      <c r="E70" s="115"/>
      <c r="F70" s="115"/>
      <c r="G70" s="115"/>
      <c r="H70" s="116"/>
      <c r="I70" s="88"/>
    </row>
    <row r="71" spans="1:9" ht="29.25" customHeight="1" x14ac:dyDescent="0.25">
      <c r="A71" s="139"/>
      <c r="B71" s="8"/>
      <c r="C71" s="101" t="s">
        <v>149</v>
      </c>
      <c r="D71" s="102"/>
      <c r="E71" s="102"/>
      <c r="F71" s="102"/>
      <c r="G71" s="102"/>
      <c r="H71" s="103"/>
      <c r="I71" s="88"/>
    </row>
    <row r="72" spans="1:9" ht="30" customHeight="1" x14ac:dyDescent="0.25">
      <c r="A72" s="139"/>
      <c r="B72" s="20"/>
      <c r="C72" s="114" t="s">
        <v>194</v>
      </c>
      <c r="D72" s="115"/>
      <c r="E72" s="115"/>
      <c r="F72" s="115"/>
      <c r="G72" s="115"/>
      <c r="H72" s="116"/>
      <c r="I72" s="88"/>
    </row>
    <row r="73" spans="1:9" x14ac:dyDescent="0.25">
      <c r="A73" s="139"/>
      <c r="B73" s="8"/>
      <c r="C73" s="101" t="s">
        <v>150</v>
      </c>
      <c r="D73" s="102"/>
      <c r="E73" s="102"/>
      <c r="F73" s="102"/>
      <c r="G73" s="102"/>
      <c r="H73" s="103"/>
      <c r="I73" s="88"/>
    </row>
    <row r="74" spans="1:9" ht="23.25" customHeight="1" x14ac:dyDescent="0.25">
      <c r="A74" s="139"/>
      <c r="B74" s="8"/>
      <c r="C74" s="101" t="s">
        <v>151</v>
      </c>
      <c r="D74" s="102"/>
      <c r="E74" s="102"/>
      <c r="F74" s="102"/>
      <c r="G74" s="102"/>
      <c r="H74" s="103"/>
      <c r="I74" s="88"/>
    </row>
    <row r="75" spans="1:9" x14ac:dyDescent="0.25">
      <c r="A75" s="139"/>
      <c r="B75" s="8"/>
      <c r="C75" s="101" t="s">
        <v>152</v>
      </c>
      <c r="D75" s="102"/>
      <c r="E75" s="102"/>
      <c r="F75" s="102"/>
      <c r="G75" s="102"/>
      <c r="H75" s="103"/>
      <c r="I75" s="88"/>
    </row>
    <row r="76" spans="1:9" x14ac:dyDescent="0.25">
      <c r="A76" s="139"/>
      <c r="B76" s="8"/>
      <c r="C76" s="101" t="s">
        <v>153</v>
      </c>
      <c r="D76" s="102"/>
      <c r="E76" s="102"/>
      <c r="F76" s="102"/>
      <c r="G76" s="102"/>
      <c r="H76" s="103"/>
      <c r="I76" s="88"/>
    </row>
    <row r="77" spans="1:9" x14ac:dyDescent="0.25">
      <c r="A77" s="139"/>
      <c r="B77" s="8"/>
      <c r="C77" s="101" t="s">
        <v>154</v>
      </c>
      <c r="D77" s="102"/>
      <c r="E77" s="102"/>
      <c r="F77" s="102"/>
      <c r="G77" s="102"/>
      <c r="H77" s="103"/>
      <c r="I77" s="88"/>
    </row>
    <row r="78" spans="1:9" x14ac:dyDescent="0.25">
      <c r="A78" s="139"/>
      <c r="B78" s="8"/>
      <c r="C78" s="101" t="s">
        <v>155</v>
      </c>
      <c r="D78" s="102"/>
      <c r="E78" s="102"/>
      <c r="F78" s="102"/>
      <c r="G78" s="102"/>
      <c r="H78" s="103"/>
      <c r="I78" s="88"/>
    </row>
    <row r="79" spans="1:9" x14ac:dyDescent="0.25">
      <c r="A79" s="139"/>
      <c r="B79" s="8"/>
      <c r="C79" s="101" t="s">
        <v>156</v>
      </c>
      <c r="D79" s="102"/>
      <c r="E79" s="102"/>
      <c r="F79" s="102"/>
      <c r="G79" s="102"/>
      <c r="H79" s="103"/>
      <c r="I79" s="88"/>
    </row>
    <row r="80" spans="1:9" ht="36.75" customHeight="1" x14ac:dyDescent="0.25">
      <c r="A80" s="139"/>
      <c r="B80" s="8"/>
      <c r="C80" s="101" t="s">
        <v>221</v>
      </c>
      <c r="D80" s="102"/>
      <c r="E80" s="102"/>
      <c r="F80" s="102"/>
      <c r="G80" s="102"/>
      <c r="H80" s="103"/>
      <c r="I80" s="88"/>
    </row>
    <row r="81" spans="1:9" x14ac:dyDescent="0.25">
      <c r="A81" s="139"/>
      <c r="B81" s="8"/>
      <c r="C81" s="101" t="s">
        <v>157</v>
      </c>
      <c r="D81" s="102"/>
      <c r="E81" s="102"/>
      <c r="F81" s="102"/>
      <c r="G81" s="102"/>
      <c r="H81" s="103"/>
      <c r="I81" s="88"/>
    </row>
    <row r="82" spans="1:9" x14ac:dyDescent="0.25">
      <c r="A82" s="139"/>
      <c r="B82" s="8"/>
      <c r="C82" s="101" t="s">
        <v>158</v>
      </c>
      <c r="D82" s="102"/>
      <c r="E82" s="102"/>
      <c r="F82" s="102"/>
      <c r="G82" s="102"/>
      <c r="H82" s="103"/>
      <c r="I82" s="88"/>
    </row>
    <row r="83" spans="1:9" ht="29.25" customHeight="1" x14ac:dyDescent="0.25">
      <c r="A83" s="139"/>
      <c r="B83" s="20"/>
      <c r="C83" s="114" t="s">
        <v>222</v>
      </c>
      <c r="D83" s="115"/>
      <c r="E83" s="115"/>
      <c r="F83" s="115"/>
      <c r="G83" s="115"/>
      <c r="H83" s="116"/>
      <c r="I83" s="88"/>
    </row>
    <row r="84" spans="1:9" x14ac:dyDescent="0.25">
      <c r="A84" s="139"/>
      <c r="B84" s="8"/>
      <c r="C84" s="101" t="s">
        <v>159</v>
      </c>
      <c r="D84" s="102"/>
      <c r="E84" s="102"/>
      <c r="F84" s="102"/>
      <c r="G84" s="102"/>
      <c r="H84" s="103"/>
      <c r="I84" s="88"/>
    </row>
    <row r="85" spans="1:9" ht="29.25" customHeight="1" x14ac:dyDescent="0.25">
      <c r="A85" s="139"/>
      <c r="B85" s="8"/>
      <c r="C85" s="101" t="s">
        <v>254</v>
      </c>
      <c r="D85" s="102"/>
      <c r="E85" s="102"/>
      <c r="F85" s="102"/>
      <c r="G85" s="102"/>
      <c r="H85" s="103"/>
      <c r="I85" s="88"/>
    </row>
    <row r="86" spans="1:9" ht="30" customHeight="1" x14ac:dyDescent="0.25">
      <c r="A86" s="139"/>
      <c r="B86" s="20"/>
      <c r="C86" s="114" t="s">
        <v>195</v>
      </c>
      <c r="D86" s="115"/>
      <c r="E86" s="115"/>
      <c r="F86" s="115"/>
      <c r="G86" s="115"/>
      <c r="H86" s="116"/>
      <c r="I86" s="88"/>
    </row>
    <row r="87" spans="1:9" x14ac:dyDescent="0.25">
      <c r="A87" s="139"/>
      <c r="B87" s="8"/>
      <c r="C87" s="101" t="s">
        <v>160</v>
      </c>
      <c r="D87" s="102"/>
      <c r="E87" s="102"/>
      <c r="F87" s="102"/>
      <c r="G87" s="102"/>
      <c r="H87" s="103"/>
      <c r="I87" s="88"/>
    </row>
    <row r="88" spans="1:9" x14ac:dyDescent="0.25">
      <c r="A88" s="139"/>
      <c r="B88" s="8"/>
      <c r="C88" s="101" t="s">
        <v>161</v>
      </c>
      <c r="D88" s="102"/>
      <c r="E88" s="102"/>
      <c r="F88" s="102"/>
      <c r="G88" s="102"/>
      <c r="H88" s="103"/>
      <c r="I88" s="88"/>
    </row>
    <row r="89" spans="1:9" x14ac:dyDescent="0.25">
      <c r="A89" s="139"/>
      <c r="B89" s="8"/>
      <c r="C89" s="101" t="s">
        <v>162</v>
      </c>
      <c r="D89" s="102"/>
      <c r="E89" s="102"/>
      <c r="F89" s="102"/>
      <c r="G89" s="102"/>
      <c r="H89" s="103"/>
      <c r="I89" s="88"/>
    </row>
    <row r="90" spans="1:9" x14ac:dyDescent="0.25">
      <c r="A90" s="139"/>
      <c r="B90" s="8"/>
      <c r="C90" s="101" t="s">
        <v>163</v>
      </c>
      <c r="D90" s="102"/>
      <c r="E90" s="102"/>
      <c r="F90" s="102"/>
      <c r="G90" s="102"/>
      <c r="H90" s="103"/>
      <c r="I90" s="88"/>
    </row>
    <row r="91" spans="1:9" x14ac:dyDescent="0.25">
      <c r="A91" s="139"/>
      <c r="B91" s="8"/>
      <c r="C91" s="101" t="s">
        <v>164</v>
      </c>
      <c r="D91" s="102"/>
      <c r="E91" s="102"/>
      <c r="F91" s="102"/>
      <c r="G91" s="102"/>
      <c r="H91" s="103"/>
      <c r="I91" s="88"/>
    </row>
    <row r="92" spans="1:9" ht="36" customHeight="1" x14ac:dyDescent="0.25">
      <c r="A92" s="139"/>
      <c r="B92" s="8"/>
      <c r="C92" s="101" t="s">
        <v>223</v>
      </c>
      <c r="D92" s="102"/>
      <c r="E92" s="102"/>
      <c r="F92" s="102"/>
      <c r="G92" s="102"/>
      <c r="H92" s="103"/>
      <c r="I92" s="88"/>
    </row>
    <row r="93" spans="1:9" ht="24.75" customHeight="1" x14ac:dyDescent="0.25">
      <c r="A93" s="139"/>
      <c r="B93" s="8"/>
      <c r="C93" s="101" t="s">
        <v>165</v>
      </c>
      <c r="D93" s="102"/>
      <c r="E93" s="102"/>
      <c r="F93" s="102"/>
      <c r="G93" s="102"/>
      <c r="H93" s="103"/>
      <c r="I93" s="88"/>
    </row>
    <row r="94" spans="1:9" ht="30" customHeight="1" x14ac:dyDescent="0.25">
      <c r="A94" s="139"/>
      <c r="B94" s="20"/>
      <c r="C94" s="114" t="s">
        <v>196</v>
      </c>
      <c r="D94" s="115"/>
      <c r="E94" s="115"/>
      <c r="F94" s="115"/>
      <c r="G94" s="115"/>
      <c r="H94" s="116"/>
      <c r="I94" s="88"/>
    </row>
    <row r="95" spans="1:9" x14ac:dyDescent="0.25">
      <c r="A95" s="139"/>
      <c r="B95" s="8"/>
      <c r="C95" s="101" t="s">
        <v>166</v>
      </c>
      <c r="D95" s="102"/>
      <c r="E95" s="102"/>
      <c r="F95" s="102"/>
      <c r="G95" s="102"/>
      <c r="H95" s="103"/>
      <c r="I95" s="88"/>
    </row>
    <row r="96" spans="1:9" ht="48" customHeight="1" x14ac:dyDescent="0.25">
      <c r="A96" s="139"/>
      <c r="B96" s="8"/>
      <c r="C96" s="101" t="s">
        <v>255</v>
      </c>
      <c r="D96" s="102"/>
      <c r="E96" s="102"/>
      <c r="F96" s="102"/>
      <c r="G96" s="102"/>
      <c r="H96" s="103"/>
      <c r="I96" s="88"/>
    </row>
    <row r="97" spans="1:9" x14ac:dyDescent="0.25">
      <c r="A97" s="139"/>
      <c r="B97" s="8"/>
      <c r="C97" s="101" t="s">
        <v>167</v>
      </c>
      <c r="D97" s="102"/>
      <c r="E97" s="102"/>
      <c r="F97" s="102"/>
      <c r="G97" s="102"/>
      <c r="H97" s="103"/>
      <c r="I97" s="88"/>
    </row>
    <row r="98" spans="1:9" ht="29.25" customHeight="1" x14ac:dyDescent="0.25">
      <c r="A98" s="139"/>
      <c r="B98" s="20"/>
      <c r="C98" s="114" t="s">
        <v>197</v>
      </c>
      <c r="D98" s="115"/>
      <c r="E98" s="115"/>
      <c r="F98" s="115"/>
      <c r="G98" s="115"/>
      <c r="H98" s="116"/>
      <c r="I98" s="88"/>
    </row>
    <row r="99" spans="1:9" x14ac:dyDescent="0.25">
      <c r="A99" s="139"/>
      <c r="B99" s="8"/>
      <c r="C99" s="101" t="s">
        <v>168</v>
      </c>
      <c r="D99" s="102"/>
      <c r="E99" s="102"/>
      <c r="F99" s="102"/>
      <c r="G99" s="102"/>
      <c r="H99" s="103"/>
      <c r="I99" s="88"/>
    </row>
    <row r="100" spans="1:9" x14ac:dyDescent="0.25">
      <c r="A100" s="139"/>
      <c r="B100" s="8"/>
      <c r="C100" s="101" t="s">
        <v>169</v>
      </c>
      <c r="D100" s="102"/>
      <c r="E100" s="102"/>
      <c r="F100" s="102"/>
      <c r="G100" s="102"/>
      <c r="H100" s="103"/>
      <c r="I100" s="88"/>
    </row>
    <row r="101" spans="1:9" ht="30.75" customHeight="1" x14ac:dyDescent="0.25">
      <c r="A101" s="139"/>
      <c r="B101" s="20"/>
      <c r="C101" s="114" t="s">
        <v>198</v>
      </c>
      <c r="D101" s="115"/>
      <c r="E101" s="115"/>
      <c r="F101" s="115"/>
      <c r="G101" s="115"/>
      <c r="H101" s="116"/>
      <c r="I101" s="88"/>
    </row>
    <row r="102" spans="1:9" x14ac:dyDescent="0.25">
      <c r="A102" s="139"/>
      <c r="B102" s="8"/>
      <c r="C102" s="101" t="s">
        <v>170</v>
      </c>
      <c r="D102" s="102"/>
      <c r="E102" s="102"/>
      <c r="F102" s="102"/>
      <c r="G102" s="102"/>
      <c r="H102" s="103"/>
      <c r="I102" s="88"/>
    </row>
    <row r="103" spans="1:9" x14ac:dyDescent="0.25">
      <c r="A103" s="139"/>
      <c r="B103" s="8"/>
      <c r="C103" s="101" t="s">
        <v>171</v>
      </c>
      <c r="D103" s="102"/>
      <c r="E103" s="102"/>
      <c r="F103" s="102"/>
      <c r="G103" s="102"/>
      <c r="H103" s="103"/>
      <c r="I103" s="88"/>
    </row>
    <row r="104" spans="1:9" x14ac:dyDescent="0.25">
      <c r="A104" s="139"/>
      <c r="B104" s="8"/>
      <c r="C104" s="101" t="s">
        <v>172</v>
      </c>
      <c r="D104" s="102"/>
      <c r="E104" s="102"/>
      <c r="F104" s="102"/>
      <c r="G104" s="102"/>
      <c r="H104" s="103"/>
      <c r="I104" s="88"/>
    </row>
    <row r="105" spans="1:9" ht="30.75" customHeight="1" x14ac:dyDescent="0.25">
      <c r="A105" s="139"/>
      <c r="B105" s="20"/>
      <c r="C105" s="114" t="s">
        <v>224</v>
      </c>
      <c r="D105" s="115"/>
      <c r="E105" s="115"/>
      <c r="F105" s="115"/>
      <c r="G105" s="115"/>
      <c r="H105" s="116"/>
      <c r="I105" s="88"/>
    </row>
    <row r="106" spans="1:9" ht="28.5" customHeight="1" x14ac:dyDescent="0.25">
      <c r="A106" s="139"/>
      <c r="B106" s="8"/>
      <c r="C106" s="101" t="s">
        <v>173</v>
      </c>
      <c r="D106" s="102"/>
      <c r="E106" s="102"/>
      <c r="F106" s="102"/>
      <c r="G106" s="102"/>
      <c r="H106" s="103"/>
      <c r="I106" s="88"/>
    </row>
    <row r="107" spans="1:9" ht="29.25" customHeight="1" x14ac:dyDescent="0.25">
      <c r="A107" s="139"/>
      <c r="B107" s="20"/>
      <c r="C107" s="114" t="s">
        <v>199</v>
      </c>
      <c r="D107" s="115"/>
      <c r="E107" s="115"/>
      <c r="F107" s="115"/>
      <c r="G107" s="115"/>
      <c r="H107" s="116"/>
      <c r="I107" s="88"/>
    </row>
    <row r="108" spans="1:9" ht="34.5" customHeight="1" x14ac:dyDescent="0.25">
      <c r="A108" s="139"/>
      <c r="B108" s="8"/>
      <c r="C108" s="101" t="s">
        <v>174</v>
      </c>
      <c r="D108" s="102"/>
      <c r="E108" s="102"/>
      <c r="F108" s="102"/>
      <c r="G108" s="102"/>
      <c r="H108" s="103"/>
      <c r="I108" s="88"/>
    </row>
    <row r="109" spans="1:9" x14ac:dyDescent="0.25">
      <c r="A109" s="139"/>
      <c r="B109" s="8"/>
      <c r="C109" s="101" t="s">
        <v>175</v>
      </c>
      <c r="D109" s="102"/>
      <c r="E109" s="102"/>
      <c r="F109" s="102"/>
      <c r="G109" s="102"/>
      <c r="H109" s="103"/>
      <c r="I109" s="88"/>
    </row>
    <row r="110" spans="1:9" x14ac:dyDescent="0.25">
      <c r="A110" s="139"/>
      <c r="B110" s="8"/>
      <c r="C110" s="101" t="s">
        <v>225</v>
      </c>
      <c r="D110" s="102"/>
      <c r="E110" s="102"/>
      <c r="F110" s="102"/>
      <c r="G110" s="102"/>
      <c r="H110" s="103"/>
      <c r="I110" s="88"/>
    </row>
    <row r="111" spans="1:9" ht="30" customHeight="1" x14ac:dyDescent="0.25">
      <c r="A111" s="139"/>
      <c r="B111" s="20"/>
      <c r="C111" s="117" t="s">
        <v>200</v>
      </c>
      <c r="D111" s="118"/>
      <c r="E111" s="118"/>
      <c r="F111" s="118"/>
      <c r="G111" s="118"/>
      <c r="H111" s="119"/>
      <c r="I111" s="88"/>
    </row>
    <row r="112" spans="1:9" x14ac:dyDescent="0.25">
      <c r="A112" s="139"/>
      <c r="B112" s="8"/>
      <c r="C112" s="101" t="s">
        <v>176</v>
      </c>
      <c r="D112" s="102"/>
      <c r="E112" s="102"/>
      <c r="F112" s="102"/>
      <c r="G112" s="102"/>
      <c r="H112" s="103"/>
      <c r="I112" s="88"/>
    </row>
    <row r="113" spans="1:9" x14ac:dyDescent="0.25">
      <c r="A113" s="139"/>
      <c r="B113" s="8"/>
      <c r="C113" s="101" t="s">
        <v>177</v>
      </c>
      <c r="D113" s="102"/>
      <c r="E113" s="102"/>
      <c r="F113" s="102"/>
      <c r="G113" s="102"/>
      <c r="H113" s="103"/>
      <c r="I113" s="88"/>
    </row>
    <row r="114" spans="1:9" ht="30" customHeight="1" x14ac:dyDescent="0.25">
      <c r="A114" s="139"/>
      <c r="B114" s="20"/>
      <c r="C114" s="117" t="s">
        <v>226</v>
      </c>
      <c r="D114" s="118"/>
      <c r="E114" s="118"/>
      <c r="F114" s="118"/>
      <c r="G114" s="118"/>
      <c r="H114" s="119"/>
      <c r="I114" s="88"/>
    </row>
    <row r="115" spans="1:9" ht="30.75" customHeight="1" x14ac:dyDescent="0.25">
      <c r="A115" s="139"/>
      <c r="B115" s="20"/>
      <c r="C115" s="117" t="s">
        <v>201</v>
      </c>
      <c r="D115" s="118"/>
      <c r="E115" s="118"/>
      <c r="F115" s="118"/>
      <c r="G115" s="118"/>
      <c r="H115" s="119"/>
      <c r="I115" s="88"/>
    </row>
    <row r="116" spans="1:9" x14ac:dyDescent="0.25">
      <c r="A116" s="139"/>
      <c r="B116" s="8"/>
      <c r="C116" s="101" t="s">
        <v>178</v>
      </c>
      <c r="D116" s="102"/>
      <c r="E116" s="102"/>
      <c r="F116" s="102"/>
      <c r="G116" s="102"/>
      <c r="H116" s="103"/>
      <c r="I116" s="88"/>
    </row>
    <row r="117" spans="1:9" x14ac:dyDescent="0.25">
      <c r="A117" s="139"/>
      <c r="B117" s="8"/>
      <c r="C117" s="101" t="s">
        <v>179</v>
      </c>
      <c r="D117" s="102"/>
      <c r="E117" s="102"/>
      <c r="F117" s="102"/>
      <c r="G117" s="102"/>
      <c r="H117" s="103"/>
      <c r="I117" s="88"/>
    </row>
    <row r="118" spans="1:9" ht="30.75" customHeight="1" x14ac:dyDescent="0.25">
      <c r="A118" s="139"/>
      <c r="B118" s="20"/>
      <c r="C118" s="117" t="s">
        <v>202</v>
      </c>
      <c r="D118" s="118"/>
      <c r="E118" s="118"/>
      <c r="F118" s="118"/>
      <c r="G118" s="118"/>
      <c r="H118" s="119"/>
      <c r="I118" s="88"/>
    </row>
    <row r="119" spans="1:9" ht="45.75" customHeight="1" x14ac:dyDescent="0.25">
      <c r="A119" s="138" t="s">
        <v>256</v>
      </c>
      <c r="B119" s="21" t="s">
        <v>85</v>
      </c>
      <c r="C119" s="144" t="s">
        <v>203</v>
      </c>
      <c r="D119" s="145"/>
      <c r="E119" s="145"/>
      <c r="F119" s="145"/>
      <c r="G119" s="145"/>
      <c r="H119" s="146"/>
      <c r="I119" s="135">
        <f>IF($A119="Not Applicable", "", COUNTIF(B119:B131,"Yes")/13*2)</f>
        <v>1.5384615384615385</v>
      </c>
    </row>
    <row r="120" spans="1:9" ht="15" customHeight="1" x14ac:dyDescent="0.25">
      <c r="A120" s="139"/>
      <c r="B120" s="8" t="s">
        <v>85</v>
      </c>
      <c r="C120" s="101" t="s">
        <v>180</v>
      </c>
      <c r="D120" s="102"/>
      <c r="E120" s="102"/>
      <c r="F120" s="102"/>
      <c r="G120" s="102"/>
      <c r="H120" s="103"/>
      <c r="I120" s="136"/>
    </row>
    <row r="121" spans="1:9" ht="30" customHeight="1" x14ac:dyDescent="0.25">
      <c r="A121" s="139"/>
      <c r="B121" s="8" t="s">
        <v>85</v>
      </c>
      <c r="C121" s="101" t="s">
        <v>181</v>
      </c>
      <c r="D121" s="102"/>
      <c r="E121" s="102"/>
      <c r="F121" s="102"/>
      <c r="G121" s="102"/>
      <c r="H121" s="103"/>
      <c r="I121" s="136"/>
    </row>
    <row r="122" spans="1:9" x14ac:dyDescent="0.25">
      <c r="A122" s="139"/>
      <c r="B122" s="8" t="s">
        <v>85</v>
      </c>
      <c r="C122" s="104" t="s">
        <v>182</v>
      </c>
      <c r="D122" s="128"/>
      <c r="E122" s="128"/>
      <c r="F122" s="128"/>
      <c r="G122" s="128"/>
      <c r="H122" s="106"/>
      <c r="I122" s="136"/>
    </row>
    <row r="123" spans="1:9" x14ac:dyDescent="0.25">
      <c r="A123" s="139"/>
      <c r="B123" s="8"/>
      <c r="C123" s="104" t="s">
        <v>227</v>
      </c>
      <c r="D123" s="128"/>
      <c r="E123" s="128"/>
      <c r="F123" s="128"/>
      <c r="G123" s="128"/>
      <c r="H123" s="106"/>
      <c r="I123" s="136"/>
    </row>
    <row r="124" spans="1:9" ht="29.25" customHeight="1" x14ac:dyDescent="0.25">
      <c r="A124" s="139"/>
      <c r="B124" s="20" t="s">
        <v>85</v>
      </c>
      <c r="C124" s="114" t="s">
        <v>204</v>
      </c>
      <c r="D124" s="115"/>
      <c r="E124" s="115"/>
      <c r="F124" s="115"/>
      <c r="G124" s="115"/>
      <c r="H124" s="116"/>
      <c r="I124" s="136"/>
    </row>
    <row r="125" spans="1:9" ht="63" customHeight="1" x14ac:dyDescent="0.25">
      <c r="A125" s="139"/>
      <c r="B125" s="21" t="s">
        <v>85</v>
      </c>
      <c r="C125" s="114" t="s">
        <v>205</v>
      </c>
      <c r="D125" s="115"/>
      <c r="E125" s="115"/>
      <c r="F125" s="115"/>
      <c r="G125" s="115"/>
      <c r="H125" s="116"/>
      <c r="I125" s="136"/>
    </row>
    <row r="126" spans="1:9" ht="15.75" customHeight="1" x14ac:dyDescent="0.25">
      <c r="A126" s="139"/>
      <c r="B126" s="21"/>
      <c r="C126" s="104" t="s">
        <v>257</v>
      </c>
      <c r="D126" s="105"/>
      <c r="E126" s="105"/>
      <c r="F126" s="105"/>
      <c r="G126" s="105"/>
      <c r="H126" s="106"/>
      <c r="I126" s="136"/>
    </row>
    <row r="127" spans="1:9" ht="15" customHeight="1" x14ac:dyDescent="0.25">
      <c r="A127" s="139"/>
      <c r="B127" s="21"/>
      <c r="C127" s="104" t="s">
        <v>258</v>
      </c>
      <c r="D127" s="105"/>
      <c r="E127" s="105"/>
      <c r="F127" s="105"/>
      <c r="G127" s="105"/>
      <c r="H127" s="106"/>
      <c r="I127" s="136"/>
    </row>
    <row r="128" spans="1:9" ht="30.75" customHeight="1" x14ac:dyDescent="0.25">
      <c r="A128" s="139"/>
      <c r="B128" s="20" t="s">
        <v>85</v>
      </c>
      <c r="C128" s="166" t="s">
        <v>206</v>
      </c>
      <c r="D128" s="167"/>
      <c r="E128" s="167"/>
      <c r="F128" s="167"/>
      <c r="G128" s="167"/>
      <c r="H128" s="168"/>
      <c r="I128" s="136"/>
    </row>
    <row r="129" spans="1:9" x14ac:dyDescent="0.25">
      <c r="A129" s="139"/>
      <c r="B129" s="8" t="s">
        <v>85</v>
      </c>
      <c r="C129" s="104" t="s">
        <v>259</v>
      </c>
      <c r="D129" s="105"/>
      <c r="E129" s="105"/>
      <c r="F129" s="105"/>
      <c r="G129" s="105"/>
      <c r="H129" s="106"/>
      <c r="I129" s="136"/>
    </row>
    <row r="130" spans="1:9" x14ac:dyDescent="0.25">
      <c r="A130" s="139"/>
      <c r="B130" s="8" t="s">
        <v>85</v>
      </c>
      <c r="C130" s="104" t="s">
        <v>260</v>
      </c>
      <c r="D130" s="105"/>
      <c r="E130" s="105"/>
      <c r="F130" s="105"/>
      <c r="G130" s="105"/>
      <c r="H130" s="106"/>
      <c r="I130" s="136"/>
    </row>
    <row r="131" spans="1:9" x14ac:dyDescent="0.25">
      <c r="A131" s="139"/>
      <c r="B131" s="8" t="s">
        <v>85</v>
      </c>
      <c r="C131" s="104" t="s">
        <v>183</v>
      </c>
      <c r="D131" s="105"/>
      <c r="E131" s="105"/>
      <c r="F131" s="105"/>
      <c r="G131" s="105"/>
      <c r="H131" s="106"/>
      <c r="I131" s="137"/>
    </row>
    <row r="132" spans="1:9" ht="15" customHeight="1" x14ac:dyDescent="0.25">
      <c r="A132" s="107" t="s">
        <v>261</v>
      </c>
      <c r="B132" s="8" t="s">
        <v>85</v>
      </c>
      <c r="C132" s="108" t="s">
        <v>262</v>
      </c>
      <c r="D132" s="109"/>
      <c r="E132" s="109"/>
      <c r="F132" s="109"/>
      <c r="G132" s="109"/>
      <c r="H132" s="110"/>
      <c r="I132" s="87">
        <f>IF($A132="Not Applicable", "", COUNTIF(B132:B134,"Yes")/3*2)</f>
        <v>1.3333333333333333</v>
      </c>
    </row>
    <row r="133" spans="1:9" ht="15" customHeight="1" x14ac:dyDescent="0.25">
      <c r="A133" s="107"/>
      <c r="B133" s="8" t="s">
        <v>85</v>
      </c>
      <c r="C133" s="111" t="s">
        <v>263</v>
      </c>
      <c r="D133" s="112"/>
      <c r="E133" s="112"/>
      <c r="F133" s="112"/>
      <c r="G133" s="112"/>
      <c r="H133" s="113"/>
      <c r="I133" s="88"/>
    </row>
    <row r="134" spans="1:9" ht="66.75" customHeight="1" x14ac:dyDescent="0.25">
      <c r="A134" s="107"/>
      <c r="B134" s="8" t="s">
        <v>96</v>
      </c>
      <c r="C134" s="111" t="s">
        <v>264</v>
      </c>
      <c r="D134" s="112"/>
      <c r="E134" s="112"/>
      <c r="F134" s="112"/>
      <c r="G134" s="112"/>
      <c r="H134" s="113"/>
      <c r="I134" s="123"/>
    </row>
    <row r="135" spans="1:9" ht="15" customHeight="1" x14ac:dyDescent="0.25">
      <c r="A135" s="107" t="s">
        <v>265</v>
      </c>
      <c r="B135" s="8" t="s">
        <v>85</v>
      </c>
      <c r="C135" s="108" t="s">
        <v>266</v>
      </c>
      <c r="D135" s="109"/>
      <c r="E135" s="109"/>
      <c r="F135" s="109"/>
      <c r="G135" s="109"/>
      <c r="H135" s="110"/>
      <c r="I135" s="87">
        <f>IF($A135="Not Applicable", "", COUNTIF(B135:B138,"Yes")/4*2)</f>
        <v>1.5</v>
      </c>
    </row>
    <row r="136" spans="1:9" ht="15" customHeight="1" x14ac:dyDescent="0.25">
      <c r="A136" s="107"/>
      <c r="B136" s="8" t="s">
        <v>85</v>
      </c>
      <c r="C136" s="111" t="s">
        <v>186</v>
      </c>
      <c r="D136" s="112"/>
      <c r="E136" s="112"/>
      <c r="F136" s="112"/>
      <c r="G136" s="112"/>
      <c r="H136" s="113"/>
      <c r="I136" s="88"/>
    </row>
    <row r="137" spans="1:9" ht="15" customHeight="1" x14ac:dyDescent="0.25">
      <c r="A137" s="107"/>
      <c r="B137" s="8" t="s">
        <v>85</v>
      </c>
      <c r="C137" s="111" t="s">
        <v>267</v>
      </c>
      <c r="D137" s="112"/>
      <c r="E137" s="112"/>
      <c r="F137" s="112"/>
      <c r="G137" s="112"/>
      <c r="H137" s="113"/>
      <c r="I137" s="88"/>
    </row>
    <row r="138" spans="1:9" ht="103.5" customHeight="1" x14ac:dyDescent="0.25">
      <c r="A138" s="107"/>
      <c r="B138" s="8" t="s">
        <v>96</v>
      </c>
      <c r="C138" s="111" t="s">
        <v>268</v>
      </c>
      <c r="D138" s="112"/>
      <c r="E138" s="112"/>
      <c r="F138" s="112"/>
      <c r="G138" s="112"/>
      <c r="H138" s="113"/>
      <c r="I138" s="123"/>
    </row>
    <row r="139" spans="1:9" ht="74.25" customHeight="1" x14ac:dyDescent="0.25">
      <c r="A139" s="23" t="s">
        <v>273</v>
      </c>
      <c r="B139" s="8" t="s">
        <v>85</v>
      </c>
      <c r="C139" s="124" t="s">
        <v>184</v>
      </c>
      <c r="D139" s="125"/>
      <c r="E139" s="125"/>
      <c r="F139" s="125"/>
      <c r="G139" s="125"/>
      <c r="H139" s="126"/>
      <c r="I139" s="24">
        <f>IF($A139="Not Applicable", "", COUNTIF(B139:B139,"Yes")/1*2)</f>
        <v>2</v>
      </c>
    </row>
    <row r="140" spans="1:9" ht="113.25" customHeight="1" x14ac:dyDescent="0.25">
      <c r="A140" s="22" t="s">
        <v>274</v>
      </c>
      <c r="B140" s="8" t="s">
        <v>85</v>
      </c>
      <c r="C140" s="108" t="s">
        <v>275</v>
      </c>
      <c r="D140" s="109"/>
      <c r="E140" s="109"/>
      <c r="F140" s="109"/>
      <c r="G140" s="109"/>
      <c r="H140" s="110"/>
      <c r="I140" s="25">
        <f>IF($A140="Not Applicable", "", COUNTIF(B140:B140,"Yes")/1*2)</f>
        <v>2</v>
      </c>
    </row>
    <row r="141" spans="1:9" ht="88.5" customHeight="1" x14ac:dyDescent="0.25">
      <c r="A141" s="23" t="s">
        <v>286</v>
      </c>
      <c r="B141" s="8" t="s">
        <v>85</v>
      </c>
      <c r="C141" s="108" t="s">
        <v>185</v>
      </c>
      <c r="D141" s="109"/>
      <c r="E141" s="109"/>
      <c r="F141" s="109"/>
      <c r="G141" s="109"/>
      <c r="H141" s="110"/>
      <c r="I141" s="19">
        <f>IF($A141="Not Applicable", "", COUNTIF(B141:B141,"Yes")/1*2)</f>
        <v>2</v>
      </c>
    </row>
    <row r="142" spans="1:9" ht="29.25" customHeight="1" x14ac:dyDescent="0.25">
      <c r="A142" s="120" t="s">
        <v>276</v>
      </c>
      <c r="B142" s="8" t="s">
        <v>96</v>
      </c>
      <c r="C142" s="108" t="s">
        <v>228</v>
      </c>
      <c r="D142" s="109"/>
      <c r="E142" s="109"/>
      <c r="F142" s="109"/>
      <c r="G142" s="109"/>
      <c r="H142" s="110"/>
      <c r="I142" s="87">
        <f>IF($A142="Not Applicable", "", COUNTIF(B142:B144,"Yes")/3*2)</f>
        <v>0.66666666666666663</v>
      </c>
    </row>
    <row r="143" spans="1:9" ht="34.5" customHeight="1" x14ac:dyDescent="0.25">
      <c r="A143" s="121"/>
      <c r="B143" s="8" t="s">
        <v>85</v>
      </c>
      <c r="C143" s="108" t="s">
        <v>229</v>
      </c>
      <c r="D143" s="109"/>
      <c r="E143" s="109"/>
      <c r="F143" s="109"/>
      <c r="G143" s="109"/>
      <c r="H143" s="110"/>
      <c r="I143" s="142"/>
    </row>
    <row r="144" spans="1:9" ht="96.75" customHeight="1" x14ac:dyDescent="0.25">
      <c r="A144" s="127"/>
      <c r="B144" s="8" t="s">
        <v>96</v>
      </c>
      <c r="C144" s="108" t="s">
        <v>230</v>
      </c>
      <c r="D144" s="109"/>
      <c r="E144" s="109"/>
      <c r="F144" s="109"/>
      <c r="G144" s="109"/>
      <c r="H144" s="110"/>
      <c r="I144" s="143"/>
    </row>
    <row r="145" spans="1:9" ht="15" customHeight="1" x14ac:dyDescent="0.25">
      <c r="A145" s="120" t="s">
        <v>277</v>
      </c>
      <c r="B145" s="8" t="s">
        <v>96</v>
      </c>
      <c r="C145" s="108" t="s">
        <v>187</v>
      </c>
      <c r="D145" s="109"/>
      <c r="E145" s="109"/>
      <c r="F145" s="109"/>
      <c r="G145" s="109"/>
      <c r="H145" s="110"/>
      <c r="I145" s="87">
        <f>IF($A145="Not Applicable", "", COUNTIF(B145:B147,"Yes")/3*2)</f>
        <v>0.66666666666666663</v>
      </c>
    </row>
    <row r="146" spans="1:9" ht="15" customHeight="1" x14ac:dyDescent="0.25">
      <c r="A146" s="121"/>
      <c r="B146" s="8" t="s">
        <v>85</v>
      </c>
      <c r="C146" s="111" t="s">
        <v>188</v>
      </c>
      <c r="D146" s="112"/>
      <c r="E146" s="112"/>
      <c r="F146" s="112"/>
      <c r="G146" s="112"/>
      <c r="H146" s="113"/>
      <c r="I146" s="88"/>
    </row>
    <row r="147" spans="1:9" ht="105" customHeight="1" x14ac:dyDescent="0.25">
      <c r="A147" s="122"/>
      <c r="B147" s="8" t="s">
        <v>96</v>
      </c>
      <c r="C147" s="111" t="s">
        <v>189</v>
      </c>
      <c r="D147" s="112"/>
      <c r="E147" s="112"/>
      <c r="F147" s="112"/>
      <c r="G147" s="112"/>
      <c r="H147" s="113"/>
      <c r="I147" s="123"/>
    </row>
    <row r="148" spans="1:9" ht="39" customHeight="1" x14ac:dyDescent="0.25">
      <c r="A148" s="120" t="s">
        <v>278</v>
      </c>
      <c r="B148" s="8" t="s">
        <v>85</v>
      </c>
      <c r="C148" s="108" t="s">
        <v>190</v>
      </c>
      <c r="D148" s="109"/>
      <c r="E148" s="109"/>
      <c r="F148" s="109"/>
      <c r="G148" s="109"/>
      <c r="H148" s="110"/>
      <c r="I148" s="87">
        <f>IF($A148="Not Applicable", "", COUNTIF(B148:B149,"Yes")/2*2)</f>
        <v>2</v>
      </c>
    </row>
    <row r="149" spans="1:9" ht="60" customHeight="1" x14ac:dyDescent="0.25">
      <c r="A149" s="121"/>
      <c r="B149" s="8" t="s">
        <v>85</v>
      </c>
      <c r="C149" s="111" t="s">
        <v>191</v>
      </c>
      <c r="D149" s="112"/>
      <c r="E149" s="112"/>
      <c r="F149" s="112"/>
      <c r="G149" s="112"/>
      <c r="H149" s="113"/>
      <c r="I149" s="123"/>
    </row>
    <row r="150" spans="1:9" ht="31.5" customHeight="1" x14ac:dyDescent="0.25">
      <c r="A150" s="120" t="s">
        <v>279</v>
      </c>
      <c r="B150" s="8"/>
      <c r="C150" s="108" t="s">
        <v>187</v>
      </c>
      <c r="D150" s="109"/>
      <c r="E150" s="109"/>
      <c r="F150" s="109"/>
      <c r="G150" s="109"/>
      <c r="H150" s="110"/>
      <c r="I150" s="87">
        <f>IF($A150="Not Applicable", "", COUNTIF(B150:B152,"Yes")/3*2)</f>
        <v>0</v>
      </c>
    </row>
    <row r="151" spans="1:9" ht="28.5" customHeight="1" x14ac:dyDescent="0.25">
      <c r="A151" s="121"/>
      <c r="B151" s="8"/>
      <c r="C151" s="111" t="s">
        <v>192</v>
      </c>
      <c r="D151" s="112"/>
      <c r="E151" s="112"/>
      <c r="F151" s="112"/>
      <c r="G151" s="112"/>
      <c r="H151" s="113"/>
      <c r="I151" s="88"/>
    </row>
    <row r="152" spans="1:9" ht="68.25" customHeight="1" x14ac:dyDescent="0.25">
      <c r="A152" s="121"/>
      <c r="B152" s="8"/>
      <c r="C152" s="111" t="s">
        <v>189</v>
      </c>
      <c r="D152" s="112"/>
      <c r="E152" s="112"/>
      <c r="F152" s="112"/>
      <c r="G152" s="112"/>
      <c r="H152" s="113"/>
      <c r="I152" s="88"/>
    </row>
    <row r="153" spans="1:9" ht="15.75" x14ac:dyDescent="0.25">
      <c r="A153" s="140"/>
      <c r="B153" s="141"/>
      <c r="C153" s="141"/>
      <c r="D153" s="169"/>
      <c r="E153" s="169"/>
      <c r="F153" s="169"/>
      <c r="G153" s="169"/>
      <c r="H153" s="171" t="s">
        <v>0</v>
      </c>
      <c r="I153" s="87">
        <f>AVERAGE(I12:I138)</f>
        <v>0.81952274778361733</v>
      </c>
    </row>
    <row r="154" spans="1:9" ht="15.75" x14ac:dyDescent="0.25">
      <c r="A154" s="129"/>
      <c r="B154" s="130"/>
      <c r="C154" s="130"/>
      <c r="D154" s="170"/>
      <c r="E154" s="170"/>
      <c r="F154" s="170"/>
      <c r="G154" s="170"/>
      <c r="H154" s="172"/>
      <c r="I154" s="123"/>
    </row>
    <row r="156" spans="1:9" ht="17.25" x14ac:dyDescent="0.25">
      <c r="A156" s="131" t="s">
        <v>98</v>
      </c>
      <c r="B156" s="132"/>
      <c r="C156" s="132"/>
      <c r="D156" s="132"/>
      <c r="E156" s="132"/>
      <c r="F156" s="132"/>
      <c r="G156" s="132"/>
      <c r="H156" s="132"/>
      <c r="I156" s="132"/>
    </row>
    <row r="157" spans="1:9" ht="34.5" customHeight="1" x14ac:dyDescent="0.25">
      <c r="A157" s="133" t="s">
        <v>97</v>
      </c>
      <c r="B157" s="134"/>
      <c r="C157" s="134"/>
      <c r="D157" s="134"/>
      <c r="E157" s="134"/>
      <c r="F157" s="134"/>
      <c r="G157" s="134"/>
      <c r="H157" s="134"/>
      <c r="I157" s="134"/>
    </row>
    <row r="159" spans="1:9" x14ac:dyDescent="0.25">
      <c r="A159" s="176" t="s">
        <v>92</v>
      </c>
      <c r="B159" s="176"/>
      <c r="C159" s="176"/>
      <c r="D159" s="179" t="s">
        <v>288</v>
      </c>
      <c r="E159" s="179"/>
      <c r="F159" s="179"/>
      <c r="G159" s="179"/>
      <c r="H159" s="179"/>
      <c r="I159" s="18" t="s">
        <v>94</v>
      </c>
    </row>
    <row r="160" spans="1:9" ht="78" customHeight="1" x14ac:dyDescent="0.25">
      <c r="A160" s="177" t="s">
        <v>295</v>
      </c>
      <c r="B160" s="177"/>
      <c r="C160" s="177"/>
      <c r="D160" s="178"/>
      <c r="E160" s="178"/>
      <c r="F160" s="178"/>
      <c r="G160" s="178"/>
      <c r="H160" s="178"/>
      <c r="I160" s="11"/>
    </row>
    <row r="161" spans="1:9" ht="87" customHeight="1" x14ac:dyDescent="0.25">
      <c r="A161" s="177" t="s">
        <v>269</v>
      </c>
      <c r="B161" s="177"/>
      <c r="C161" s="177"/>
      <c r="D161" s="178"/>
      <c r="E161" s="178"/>
      <c r="F161" s="178"/>
      <c r="G161" s="178"/>
      <c r="H161" s="178"/>
      <c r="I161" s="11"/>
    </row>
    <row r="162" spans="1:9" ht="56.25" customHeight="1" x14ac:dyDescent="0.25">
      <c r="A162" s="177" t="s">
        <v>270</v>
      </c>
      <c r="B162" s="177"/>
      <c r="C162" s="177"/>
      <c r="D162" s="178"/>
      <c r="E162" s="178"/>
      <c r="F162" s="178"/>
      <c r="G162" s="178"/>
      <c r="H162" s="178"/>
      <c r="I162" s="11"/>
    </row>
    <row r="163" spans="1:9" ht="45" customHeight="1" x14ac:dyDescent="0.25">
      <c r="A163" s="177" t="s">
        <v>271</v>
      </c>
      <c r="B163" s="177"/>
      <c r="C163" s="177"/>
      <c r="D163" s="178"/>
      <c r="E163" s="178"/>
      <c r="F163" s="178"/>
      <c r="G163" s="178"/>
      <c r="H163" s="178"/>
      <c r="I163" s="11"/>
    </row>
    <row r="164" spans="1:9" ht="45" customHeight="1" x14ac:dyDescent="0.25">
      <c r="A164" s="177" t="s">
        <v>261</v>
      </c>
      <c r="B164" s="177"/>
      <c r="C164" s="177"/>
      <c r="D164" s="178"/>
      <c r="E164" s="178"/>
      <c r="F164" s="178"/>
      <c r="G164" s="178"/>
      <c r="H164" s="178"/>
      <c r="I164" s="11"/>
    </row>
    <row r="165" spans="1:9" ht="111.75" customHeight="1" x14ac:dyDescent="0.25">
      <c r="A165" s="177" t="s">
        <v>272</v>
      </c>
      <c r="B165" s="177"/>
      <c r="C165" s="177"/>
      <c r="D165" s="178"/>
      <c r="E165" s="178"/>
      <c r="F165" s="178"/>
      <c r="G165" s="178"/>
      <c r="H165" s="178"/>
      <c r="I165" s="11"/>
    </row>
    <row r="166" spans="1:9" ht="85.5" customHeight="1" x14ac:dyDescent="0.25">
      <c r="A166" s="95" t="s">
        <v>280</v>
      </c>
      <c r="B166" s="96"/>
      <c r="C166" s="97"/>
      <c r="D166" s="98"/>
      <c r="E166" s="99"/>
      <c r="F166" s="99"/>
      <c r="G166" s="99"/>
      <c r="H166" s="100"/>
      <c r="I166" s="11"/>
    </row>
    <row r="167" spans="1:9" ht="93" customHeight="1" x14ac:dyDescent="0.25">
      <c r="A167" s="95" t="s">
        <v>281</v>
      </c>
      <c r="B167" s="96"/>
      <c r="C167" s="97"/>
      <c r="D167" s="98"/>
      <c r="E167" s="99"/>
      <c r="F167" s="99"/>
      <c r="G167" s="99"/>
      <c r="H167" s="100"/>
      <c r="I167" s="11"/>
    </row>
    <row r="168" spans="1:9" ht="66.75" customHeight="1" x14ac:dyDescent="0.25">
      <c r="A168" s="95" t="s">
        <v>282</v>
      </c>
      <c r="B168" s="96"/>
      <c r="C168" s="97"/>
      <c r="D168" s="98"/>
      <c r="E168" s="99"/>
      <c r="F168" s="99"/>
      <c r="G168" s="99"/>
      <c r="H168" s="100"/>
      <c r="I168" s="11"/>
    </row>
    <row r="169" spans="1:9" ht="107.25" customHeight="1" x14ac:dyDescent="0.25">
      <c r="A169" s="95" t="s">
        <v>283</v>
      </c>
      <c r="B169" s="96"/>
      <c r="C169" s="97"/>
      <c r="D169" s="98"/>
      <c r="E169" s="99"/>
      <c r="F169" s="99"/>
      <c r="G169" s="99"/>
      <c r="H169" s="100"/>
      <c r="I169" s="11"/>
    </row>
    <row r="170" spans="1:9" ht="107.25" customHeight="1" x14ac:dyDescent="0.25">
      <c r="A170" s="95" t="s">
        <v>284</v>
      </c>
      <c r="B170" s="96"/>
      <c r="C170" s="97"/>
      <c r="D170" s="98"/>
      <c r="E170" s="99"/>
      <c r="F170" s="99"/>
      <c r="G170" s="99"/>
      <c r="H170" s="100"/>
      <c r="I170" s="11"/>
    </row>
    <row r="171" spans="1:9" ht="107.25" customHeight="1" x14ac:dyDescent="0.25">
      <c r="A171" s="95" t="s">
        <v>278</v>
      </c>
      <c r="B171" s="96"/>
      <c r="C171" s="97"/>
      <c r="D171" s="98"/>
      <c r="E171" s="99"/>
      <c r="F171" s="99"/>
      <c r="G171" s="99"/>
      <c r="H171" s="100"/>
      <c r="I171" s="11"/>
    </row>
    <row r="172" spans="1:9" ht="112.5" customHeight="1" x14ac:dyDescent="0.25">
      <c r="A172" s="95" t="s">
        <v>279</v>
      </c>
      <c r="B172" s="96"/>
      <c r="C172" s="97"/>
      <c r="D172" s="98"/>
      <c r="E172" s="99"/>
      <c r="F172" s="99"/>
      <c r="G172" s="99"/>
      <c r="H172" s="100"/>
      <c r="I172" s="11"/>
    </row>
    <row r="173" spans="1:9" ht="45" customHeight="1" x14ac:dyDescent="0.25">
      <c r="A173" s="180" t="s">
        <v>95</v>
      </c>
      <c r="B173" s="180"/>
      <c r="C173" s="180"/>
      <c r="D173" s="173"/>
      <c r="E173" s="174"/>
      <c r="F173" s="174"/>
      <c r="G173" s="174"/>
      <c r="H173" s="174"/>
      <c r="I173" s="175"/>
    </row>
  </sheetData>
  <sheetProtection algorithmName="SHA-512" hashValue="o9igUmAoRThjWa5Kq+kISRe46PLqY3kV3BPlmxlSyhaqZfxkr9Obum+xuvqFTWiTFh/k1zxjRL1W/gB4gE4iUA==" saltValue="RWOiltt8Z0Q+VCXZk72d6Q==" spinCount="100000" sheet="1" objects="1" scenarios="1"/>
  <mergeCells count="210">
    <mergeCell ref="D173:I173"/>
    <mergeCell ref="A159:C159"/>
    <mergeCell ref="A160:C160"/>
    <mergeCell ref="A161:C161"/>
    <mergeCell ref="A162:C162"/>
    <mergeCell ref="A163:C163"/>
    <mergeCell ref="A164:C164"/>
    <mergeCell ref="A165:C165"/>
    <mergeCell ref="D165:H165"/>
    <mergeCell ref="D162:H162"/>
    <mergeCell ref="D163:H163"/>
    <mergeCell ref="D164:H164"/>
    <mergeCell ref="D159:H159"/>
    <mergeCell ref="D160:H160"/>
    <mergeCell ref="D161:H161"/>
    <mergeCell ref="A173:C173"/>
    <mergeCell ref="A169:C169"/>
    <mergeCell ref="A172:C172"/>
    <mergeCell ref="D166:H166"/>
    <mergeCell ref="D169:H169"/>
    <mergeCell ref="C149:H149"/>
    <mergeCell ref="C122:H122"/>
    <mergeCell ref="C124:H124"/>
    <mergeCell ref="C128:H128"/>
    <mergeCell ref="C129:H129"/>
    <mergeCell ref="I145:I147"/>
    <mergeCell ref="C145:H145"/>
    <mergeCell ref="I153:I154"/>
    <mergeCell ref="D172:H172"/>
    <mergeCell ref="C130:H130"/>
    <mergeCell ref="C125:H125"/>
    <mergeCell ref="C131:H131"/>
    <mergeCell ref="I148:I149"/>
    <mergeCell ref="I150:I152"/>
    <mergeCell ref="A167:C167"/>
    <mergeCell ref="A166:C166"/>
    <mergeCell ref="D153:D154"/>
    <mergeCell ref="E153:E154"/>
    <mergeCell ref="F153:F154"/>
    <mergeCell ref="G153:G154"/>
    <mergeCell ref="H153:H154"/>
    <mergeCell ref="C148:H148"/>
    <mergeCell ref="C141:H141"/>
    <mergeCell ref="C142:H142"/>
    <mergeCell ref="A12:A34"/>
    <mergeCell ref="C71:H71"/>
    <mergeCell ref="C72:H72"/>
    <mergeCell ref="C73:H73"/>
    <mergeCell ref="C74:H74"/>
    <mergeCell ref="C75:H75"/>
    <mergeCell ref="C67:H67"/>
    <mergeCell ref="C58:H58"/>
    <mergeCell ref="C93:H93"/>
    <mergeCell ref="C89:H89"/>
    <mergeCell ref="C90:H90"/>
    <mergeCell ref="C91:H91"/>
    <mergeCell ref="C49:H49"/>
    <mergeCell ref="C50:H50"/>
    <mergeCell ref="C52:H52"/>
    <mergeCell ref="C53:H53"/>
    <mergeCell ref="C54:H54"/>
    <mergeCell ref="C60:H60"/>
    <mergeCell ref="C61:H61"/>
    <mergeCell ref="C62:H62"/>
    <mergeCell ref="C63:H63"/>
    <mergeCell ref="C65:H65"/>
    <mergeCell ref="C55:H55"/>
    <mergeCell ref="C56:H56"/>
    <mergeCell ref="C26:H26"/>
    <mergeCell ref="C27:H27"/>
    <mergeCell ref="C20:H20"/>
    <mergeCell ref="C21:H21"/>
    <mergeCell ref="C34:H34"/>
    <mergeCell ref="C29:H29"/>
    <mergeCell ref="C30:H30"/>
    <mergeCell ref="C25:H25"/>
    <mergeCell ref="C13:H13"/>
    <mergeCell ref="C17:H17"/>
    <mergeCell ref="C31:H31"/>
    <mergeCell ref="C32:H32"/>
    <mergeCell ref="C33:H33"/>
    <mergeCell ref="C15:H15"/>
    <mergeCell ref="C18:H18"/>
    <mergeCell ref="C19:H19"/>
    <mergeCell ref="C28:H28"/>
    <mergeCell ref="A1:I1"/>
    <mergeCell ref="A2:I2"/>
    <mergeCell ref="A6:D6"/>
    <mergeCell ref="F6:H6"/>
    <mergeCell ref="A8:I8"/>
    <mergeCell ref="A9:I9"/>
    <mergeCell ref="C11:H11"/>
    <mergeCell ref="B5:C5"/>
    <mergeCell ref="B4:C4"/>
    <mergeCell ref="C88:H88"/>
    <mergeCell ref="C81:H81"/>
    <mergeCell ref="C82:H82"/>
    <mergeCell ref="C83:H83"/>
    <mergeCell ref="C84:H84"/>
    <mergeCell ref="A49:A118"/>
    <mergeCell ref="C94:H94"/>
    <mergeCell ref="C95:H95"/>
    <mergeCell ref="C96:H96"/>
    <mergeCell ref="C87:H87"/>
    <mergeCell ref="C116:H116"/>
    <mergeCell ref="C108:H108"/>
    <mergeCell ref="C109:H109"/>
    <mergeCell ref="C110:H110"/>
    <mergeCell ref="C111:H111"/>
    <mergeCell ref="C112:H112"/>
    <mergeCell ref="C113:H113"/>
    <mergeCell ref="I49:I118"/>
    <mergeCell ref="C121:H121"/>
    <mergeCell ref="C119:H119"/>
    <mergeCell ref="C120:H120"/>
    <mergeCell ref="C64:H64"/>
    <mergeCell ref="C69:H69"/>
    <mergeCell ref="C70:H70"/>
    <mergeCell ref="C66:H66"/>
    <mergeCell ref="C92:H92"/>
    <mergeCell ref="C85:H85"/>
    <mergeCell ref="C86:H86"/>
    <mergeCell ref="C97:H97"/>
    <mergeCell ref="C98:H98"/>
    <mergeCell ref="C99:H99"/>
    <mergeCell ref="C100:H100"/>
    <mergeCell ref="C101:H101"/>
    <mergeCell ref="C57:H57"/>
    <mergeCell ref="C59:H59"/>
    <mergeCell ref="C68:H68"/>
    <mergeCell ref="C76:H76"/>
    <mergeCell ref="C77:H77"/>
    <mergeCell ref="C78:H78"/>
    <mergeCell ref="C79:H79"/>
    <mergeCell ref="C80:H80"/>
    <mergeCell ref="C123:H123"/>
    <mergeCell ref="A154:C154"/>
    <mergeCell ref="A168:C168"/>
    <mergeCell ref="A148:A149"/>
    <mergeCell ref="A150:A152"/>
    <mergeCell ref="C114:H114"/>
    <mergeCell ref="C115:H115"/>
    <mergeCell ref="C102:H102"/>
    <mergeCell ref="C103:H103"/>
    <mergeCell ref="C104:H104"/>
    <mergeCell ref="C105:H105"/>
    <mergeCell ref="C106:H106"/>
    <mergeCell ref="D167:H167"/>
    <mergeCell ref="D168:H168"/>
    <mergeCell ref="A156:I156"/>
    <mergeCell ref="A157:I157"/>
    <mergeCell ref="I119:I131"/>
    <mergeCell ref="A145:A147"/>
    <mergeCell ref="A119:A131"/>
    <mergeCell ref="A153:C153"/>
    <mergeCell ref="I142:I144"/>
    <mergeCell ref="C150:H150"/>
    <mergeCell ref="C151:H151"/>
    <mergeCell ref="C152:H152"/>
    <mergeCell ref="C139:H139"/>
    <mergeCell ref="A142:A144"/>
    <mergeCell ref="I132:I134"/>
    <mergeCell ref="C133:H133"/>
    <mergeCell ref="C134:H134"/>
    <mergeCell ref="A135:A138"/>
    <mergeCell ref="C135:H135"/>
    <mergeCell ref="I135:I138"/>
    <mergeCell ref="C136:H136"/>
    <mergeCell ref="C138:H138"/>
    <mergeCell ref="C137:H137"/>
    <mergeCell ref="A35:A48"/>
    <mergeCell ref="C35:H35"/>
    <mergeCell ref="I35:I48"/>
    <mergeCell ref="C36:H36"/>
    <mergeCell ref="C48:H48"/>
    <mergeCell ref="C37:H37"/>
    <mergeCell ref="C38:H38"/>
    <mergeCell ref="C39:H39"/>
    <mergeCell ref="C40:H40"/>
    <mergeCell ref="C41:H41"/>
    <mergeCell ref="C42:H42"/>
    <mergeCell ref="C43:H43"/>
    <mergeCell ref="C44:H44"/>
    <mergeCell ref="C45:H45"/>
    <mergeCell ref="C46:H46"/>
    <mergeCell ref="C47:H47"/>
    <mergeCell ref="I12:I34"/>
    <mergeCell ref="C12:H12"/>
    <mergeCell ref="C14:H14"/>
    <mergeCell ref="C16:H16"/>
    <mergeCell ref="C22:H22"/>
    <mergeCell ref="C23:H23"/>
    <mergeCell ref="C24:H24"/>
    <mergeCell ref="A170:C170"/>
    <mergeCell ref="A171:C171"/>
    <mergeCell ref="D170:H170"/>
    <mergeCell ref="D171:H171"/>
    <mergeCell ref="C51:H51"/>
    <mergeCell ref="C126:H126"/>
    <mergeCell ref="C127:H127"/>
    <mergeCell ref="A132:A134"/>
    <mergeCell ref="C132:H132"/>
    <mergeCell ref="C146:H146"/>
    <mergeCell ref="C147:H147"/>
    <mergeCell ref="C140:H140"/>
    <mergeCell ref="C143:H143"/>
    <mergeCell ref="C144:H144"/>
    <mergeCell ref="C107:H107"/>
    <mergeCell ref="C118:H118"/>
    <mergeCell ref="C117:H117"/>
  </mergeCells>
  <dataValidations count="16">
    <dataValidation type="date" allowBlank="1" showInputMessage="1" showErrorMessage="1" sqref="I5">
      <formula1>42005</formula1>
      <formula2>TODAY()</formula2>
    </dataValidation>
    <dataValidation type="list" allowBlank="1" showInputMessage="1" showErrorMessage="1" sqref="A119:A131">
      <formula1>"Essential Element 4: Community Outreach Activities are coordinated and delivered,Not Applicable"</formula1>
    </dataValidation>
    <dataValidation type="list" allowBlank="1" showInputMessage="1" showErrorMessage="1" sqref="B12:B17 B57:B63 B65 B72:B81 B68:B69 B94:B109 B21:B27 B29:B31 B33:B53 B83:B92 B111:B152">
      <formula1>"Yes,No"</formula1>
    </dataValidation>
    <dataValidation type="list" allowBlank="1" showInputMessage="1" showErrorMessage="1" sqref="B18:B20 B32 B54:B56 B64 B70:B71 B82 B110 B66:B67 B93 B28">
      <formula1>"Yes,No,N/A"</formula1>
    </dataValidation>
    <dataValidation type="list" allowBlank="1" showInputMessage="1" showErrorMessage="1" sqref="A12:A34">
      <formula1>"Essential Element 1: Outpatient Management of Severe Acute Malnutrition is according to national /international CMAM protocols, N/A"</formula1>
    </dataValidation>
    <dataValidation type="list" allowBlank="1" showInputMessage="1" showErrorMessage="1" sqref="A35:A48">
      <formula1>" Essential Element 2:  Management of Moderate Acute Malnutrition (MAM) is according to national/international CMAM protocol,Not Applicable"</formula1>
    </dataValidation>
    <dataValidation type="list" allowBlank="1" showInputMessage="1" showErrorMessage="1" sqref="A49:A118">
      <formula1>"Essential Element 3:  Inpatient Care is provided according to national /international CMAM protocols,Not Applicable"</formula1>
    </dataValidation>
    <dataValidation type="list" allowBlank="1" showInputMessage="1" showErrorMessage="1" sqref="A132:A134">
      <formula1>"Essential Element 5 : Stock is appropriately managed,Not Applicable"</formula1>
    </dataValidation>
    <dataValidation type="list" allowBlank="1" showInputMessage="1" showErrorMessage="1" sqref="A135:A138">
      <formula1>"Essential Element 6:  Monitoring and reporting system is functioning.  Monitoring reports are reviewed regularly to inform program implementation.,Not Applicable"</formula1>
    </dataValidation>
    <dataValidation type="list" allowBlank="1" showInputMessage="1" showErrorMessage="1" sqref="A139">
      <formula1>"Essential Element 7:  Treatment sites are accessible to the population.,Not Applicable"</formula1>
    </dataValidation>
    <dataValidation type="list" allowBlank="1" showInputMessage="1" showErrorMessage="1" sqref="A140">
      <formula1>"Essential Element 8: Program Coverage is &gt;  50% for rural areas &gt; 70% of urban areas and &gt; 90% in camp settings.,Not Applicable"</formula1>
    </dataValidation>
    <dataValidation type="list" allowBlank="1" showInputMessage="1" showErrorMessage="1" sqref="A141">
      <formula1>" Essential Element 9:  IYCF issues are addressed within the program.,Not Applicable"</formula1>
    </dataValidation>
    <dataValidation type="list" allowBlank="1" showInputMessage="1" showErrorMessage="1" sqref="A148:A149">
      <formula1>"Essential Elements 12: Stabilization Centre performance outcomes meet or exceed Sphere Standards,Not Applicable"</formula1>
    </dataValidation>
    <dataValidation type="list" allowBlank="1" showInputMessage="1" showErrorMessage="1" sqref="A145:A147">
      <formula1>" Essential Element 11:  Outpatient Therapeutic Program  performance outcomes meet or exceed the Sphere Standards,Not Applicable"</formula1>
    </dataValidation>
    <dataValidation type="list" allowBlank="1" showInputMessage="1" showErrorMessage="1" sqref="A150:A152">
      <formula1>" Essential Element 13: Supplementary Feeding Program outcomes performance meet or exceed the sphere standards,Not Applicable"</formula1>
    </dataValidation>
    <dataValidation type="list" allowBlank="1" showInputMessage="1" showErrorMessage="1" sqref="A142:A144">
      <formula1>"Essential Element 10: Programme is linked to other services addressing the immediate and underlying causes of acute malnutrition (primarily health services food security WASH),Not Applicable"</formula1>
    </dataValidation>
  </dataValidations>
  <pageMargins left="0.7" right="0.7" top="0.75" bottom="0.75" header="0.3" footer="0.3"/>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Customization!$E$1:$E$4</xm:f>
          </x14:formula1>
          <xm:sqref>I6</xm:sqref>
        </x14:dataValidation>
        <x14:dataValidation type="list" allowBlank="1" showInputMessage="1" showErrorMessage="1">
          <x14:formula1>
            <xm:f>Customization!$C$1:$C$4</xm:f>
          </x14:formula1>
          <xm:sqref>E6</xm:sqref>
        </x14:dataValidation>
        <x14:dataValidation type="list" allowBlank="1" showInputMessage="1" showErrorMessage="1">
          <x14:formula1>
            <xm:f>Customization!$A:$A</xm:f>
          </x14:formula1>
          <xm:sqref>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Customization</vt:lpstr>
      <vt:lpstr>CMAM Design</vt:lpstr>
      <vt:lpstr>CMAM Implementation</vt:lpstr>
      <vt:lpstr>'CMAM Design'!_ftnref1</vt:lpstr>
      <vt:lpstr>'CMAM Design'!_ftnref3</vt:lpstr>
    </vt:vector>
  </TitlesOfParts>
  <Company>World Vision Canada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Tse</dc:creator>
  <cp:lastModifiedBy>Carmen Tse</cp:lastModifiedBy>
  <cp:lastPrinted>2016-08-04T15:09:59Z</cp:lastPrinted>
  <dcterms:created xsi:type="dcterms:W3CDTF">2016-01-12T14:58:14Z</dcterms:created>
  <dcterms:modified xsi:type="dcterms:W3CDTF">2016-08-18T14:02:49Z</dcterms:modified>
</cp:coreProperties>
</file>